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CMP Septembre\"/>
    </mc:Choice>
  </mc:AlternateContent>
  <bookViews>
    <workbookView xWindow="0" yWindow="0" windowWidth="11790" windowHeight="4875"/>
  </bookViews>
  <sheets>
    <sheet name="Sites hors Bangui" sheetId="1" r:id="rId1"/>
    <sheet name="Sites Bangui" sheetId="2" r:id="rId2"/>
    <sheet name="Sheet1" sheetId="3" r:id="rId3"/>
    <sheet name="Sheet2" sheetId="4" r:id="rId4"/>
  </sheets>
  <externalReferences>
    <externalReference r:id="rId5"/>
  </externalReferences>
  <definedNames>
    <definedName name="_xlnm._FilterDatabase" localSheetId="1" hidden="1">'Sites Bangui'!$A$2:$BP$40</definedName>
    <definedName name="_xlnm._FilterDatabase" localSheetId="0" hidden="1">'Sites hors Bangui'!$B$2:$F$72</definedName>
    <definedName name="Cluster_link_Indi">[1]!Table1[Secteur]</definedName>
    <definedName name="IndCluster">[1]!Table1[Indicateurs]</definedName>
  </definedNames>
  <calcPr calcId="152511"/>
</workbook>
</file>

<file path=xl/calcChain.xml><?xml version="1.0" encoding="utf-8"?>
<calcChain xmlns="http://schemas.openxmlformats.org/spreadsheetml/2006/main">
  <c r="BP38" i="2" l="1"/>
  <c r="BO38" i="2" s="1"/>
  <c r="BN40" i="2"/>
  <c r="BP39" i="2"/>
  <c r="BO39" i="2" s="1"/>
  <c r="P21" i="1" l="1"/>
  <c r="P30" i="1"/>
  <c r="BP37" i="2"/>
  <c r="BO37" i="2"/>
  <c r="BP34" i="2"/>
  <c r="BO34" i="2" s="1"/>
  <c r="BP35" i="2"/>
  <c r="BO35" i="2" s="1"/>
  <c r="BP36" i="2"/>
  <c r="BO36" i="2" s="1"/>
  <c r="Q43" i="1" l="1"/>
  <c r="P43" i="1" s="1"/>
  <c r="Q44" i="1"/>
  <c r="P44" i="1" s="1"/>
  <c r="Q45" i="1"/>
  <c r="P45" i="1" s="1"/>
  <c r="Q46" i="1"/>
  <c r="P46" i="1" s="1"/>
  <c r="Q47" i="1"/>
  <c r="P47" i="1" s="1"/>
  <c r="Q4" i="1" l="1"/>
  <c r="P4" i="1" s="1"/>
  <c r="Q5" i="1"/>
  <c r="P5" i="1" s="1"/>
  <c r="Q6" i="1"/>
  <c r="P6" i="1" s="1"/>
  <c r="Q7" i="1"/>
  <c r="P7" i="1" s="1"/>
  <c r="Q8" i="1"/>
  <c r="P8" i="1" s="1"/>
  <c r="Q9" i="1"/>
  <c r="P9" i="1" s="1"/>
  <c r="Q10" i="1"/>
  <c r="P10" i="1" s="1"/>
  <c r="Q11" i="1"/>
  <c r="P11" i="1" s="1"/>
  <c r="Q12" i="1"/>
  <c r="P12" i="1" s="1"/>
  <c r="Q13" i="1"/>
  <c r="P13" i="1" s="1"/>
  <c r="Q14" i="1"/>
  <c r="P14" i="1" s="1"/>
  <c r="Q15" i="1"/>
  <c r="P15" i="1" s="1"/>
  <c r="Q16" i="1"/>
  <c r="P16" i="1" s="1"/>
  <c r="Q17" i="1"/>
  <c r="P17" i="1" s="1"/>
  <c r="Q18" i="1"/>
  <c r="P18" i="1" s="1"/>
  <c r="Q19" i="1"/>
  <c r="P19" i="1" s="1"/>
  <c r="Q20" i="1"/>
  <c r="P20" i="1" s="1"/>
  <c r="Q22" i="1"/>
  <c r="P22" i="1" s="1"/>
  <c r="Q23" i="1"/>
  <c r="P23" i="1" s="1"/>
  <c r="Q24" i="1"/>
  <c r="P24" i="1" s="1"/>
  <c r="Q25" i="1"/>
  <c r="Q26" i="1"/>
  <c r="Q28" i="1"/>
  <c r="P28" i="1" s="1"/>
  <c r="Q31" i="1"/>
  <c r="Q32" i="1"/>
  <c r="P32" i="1" s="1"/>
  <c r="Q33" i="1"/>
  <c r="P33" i="1" s="1"/>
  <c r="Q34" i="1"/>
  <c r="P34" i="1" s="1"/>
  <c r="Q35" i="1"/>
  <c r="P35" i="1" s="1"/>
  <c r="Q36" i="1"/>
  <c r="P36" i="1" s="1"/>
  <c r="Q37" i="1"/>
  <c r="P37" i="1" s="1"/>
  <c r="Q38" i="1"/>
  <c r="P38" i="1" s="1"/>
  <c r="Q39" i="1"/>
  <c r="P39" i="1" s="1"/>
  <c r="Q40" i="1"/>
  <c r="Q41" i="1"/>
  <c r="Q42" i="1"/>
  <c r="Q48" i="1"/>
  <c r="P48" i="1" s="1"/>
  <c r="Q49" i="1"/>
  <c r="P49" i="1" s="1"/>
  <c r="Q50" i="1"/>
  <c r="P50" i="1" s="1"/>
  <c r="Q51" i="1"/>
  <c r="P51" i="1" s="1"/>
  <c r="Q52" i="1"/>
  <c r="P52" i="1" s="1"/>
  <c r="Q54" i="1"/>
  <c r="P54" i="1" s="1"/>
  <c r="Q55" i="1"/>
  <c r="P55" i="1" s="1"/>
  <c r="Q56" i="1"/>
  <c r="P56" i="1" s="1"/>
  <c r="Q57" i="1"/>
  <c r="P57" i="1" s="1"/>
  <c r="Q58" i="1"/>
  <c r="P58" i="1" s="1"/>
  <c r="Q59" i="1"/>
  <c r="Q60" i="1"/>
  <c r="Q61" i="1"/>
  <c r="P61" i="1" s="1"/>
  <c r="Q62" i="1"/>
  <c r="P62" i="1" s="1"/>
  <c r="Q63" i="1"/>
  <c r="P63" i="1" s="1"/>
  <c r="Q64" i="1"/>
  <c r="P64" i="1" s="1"/>
  <c r="Q65" i="1"/>
  <c r="P65" i="1" s="1"/>
  <c r="Q66" i="1"/>
  <c r="P66" i="1" s="1"/>
  <c r="Q67" i="1"/>
  <c r="P67" i="1" s="1"/>
  <c r="Q68" i="1"/>
  <c r="P68" i="1" s="1"/>
  <c r="Q69" i="1"/>
  <c r="P69" i="1" s="1"/>
  <c r="Q70" i="1"/>
  <c r="P70" i="1" s="1"/>
  <c r="Q71" i="1"/>
  <c r="P71" i="1" s="1"/>
  <c r="Q72" i="1"/>
  <c r="P72" i="1" s="1"/>
  <c r="Q73" i="1"/>
  <c r="P73" i="1" s="1"/>
  <c r="Q74" i="1"/>
  <c r="P74" i="1" s="1"/>
  <c r="Q75" i="1"/>
  <c r="P75" i="1" s="1"/>
  <c r="Q76" i="1"/>
  <c r="P76" i="1" s="1"/>
  <c r="Q77" i="1"/>
  <c r="P77" i="1" s="1"/>
  <c r="Q78" i="1"/>
  <c r="P78" i="1" s="1"/>
  <c r="Q79" i="1"/>
  <c r="P79" i="1" s="1"/>
  <c r="Q80" i="1"/>
  <c r="P80" i="1" s="1"/>
  <c r="Q81" i="1"/>
  <c r="P81" i="1" s="1"/>
  <c r="Q82" i="1"/>
  <c r="Q83" i="1"/>
  <c r="P83" i="1" s="1"/>
  <c r="Q84" i="1"/>
  <c r="P84" i="1" s="1"/>
  <c r="Q85" i="1"/>
  <c r="P85" i="1" s="1"/>
  <c r="Q86" i="1"/>
  <c r="P86" i="1" s="1"/>
  <c r="Q87" i="1"/>
  <c r="P87" i="1" s="1"/>
  <c r="Q88" i="1"/>
  <c r="Q89" i="1"/>
  <c r="P89" i="1" s="1"/>
  <c r="O90" i="1"/>
  <c r="Q3" i="1"/>
  <c r="P3" i="1" s="1"/>
  <c r="BP4" i="2" l="1"/>
  <c r="BO4" i="2" s="1"/>
  <c r="BP5" i="2"/>
  <c r="BO5" i="2" s="1"/>
  <c r="BP6" i="2"/>
  <c r="BO6" i="2" s="1"/>
  <c r="BP7" i="2"/>
  <c r="BO7" i="2" s="1"/>
  <c r="BP8" i="2"/>
  <c r="BO8" i="2" s="1"/>
  <c r="BP9" i="2"/>
  <c r="BO9" i="2" s="1"/>
  <c r="BP10" i="2"/>
  <c r="BO10" i="2" s="1"/>
  <c r="BP11" i="2"/>
  <c r="BO11" i="2" s="1"/>
  <c r="BP12" i="2"/>
  <c r="BO12" i="2" s="1"/>
  <c r="BP13" i="2"/>
  <c r="BO13" i="2" s="1"/>
  <c r="BP14" i="2"/>
  <c r="BP15" i="2"/>
  <c r="BO15" i="2" s="1"/>
  <c r="BP16" i="2"/>
  <c r="BO16" i="2" s="1"/>
  <c r="BP17" i="2"/>
  <c r="BO17" i="2" s="1"/>
  <c r="BP18" i="2"/>
  <c r="BO18" i="2" s="1"/>
  <c r="BP19" i="2"/>
  <c r="BO19" i="2" s="1"/>
  <c r="BP20" i="2"/>
  <c r="BO20" i="2" s="1"/>
  <c r="BP21" i="2"/>
  <c r="BO21" i="2" s="1"/>
  <c r="BP22" i="2"/>
  <c r="BO22" i="2" s="1"/>
  <c r="BP23" i="2"/>
  <c r="BO23" i="2" s="1"/>
  <c r="BP24" i="2"/>
  <c r="BO24" i="2" s="1"/>
  <c r="BP25" i="2"/>
  <c r="BO25" i="2" s="1"/>
  <c r="BP26" i="2"/>
  <c r="BO26" i="2" s="1"/>
  <c r="BP27" i="2"/>
  <c r="BO27" i="2" s="1"/>
  <c r="BP28" i="2"/>
  <c r="BO28" i="2" s="1"/>
  <c r="BP29" i="2"/>
  <c r="BO29" i="2" s="1"/>
  <c r="BP30" i="2"/>
  <c r="BO30" i="2" s="1"/>
  <c r="BP31" i="2"/>
  <c r="BO31" i="2" s="1"/>
  <c r="BP32" i="2"/>
  <c r="BO32" i="2" s="1"/>
  <c r="BP33" i="2"/>
  <c r="BO33" i="2" s="1"/>
  <c r="BP3" i="2"/>
  <c r="BO3" i="2" s="1"/>
  <c r="BM40" i="2" l="1"/>
  <c r="BP40" i="2" s="1"/>
  <c r="BO40" i="2" s="1"/>
  <c r="N90" i="1" l="1"/>
  <c r="M90" i="1" l="1"/>
  <c r="Q90" i="1" s="1"/>
  <c r="P90" i="1" s="1"/>
  <c r="BL40" i="2"/>
  <c r="BK40" i="2" l="1"/>
  <c r="L90" i="1" l="1"/>
  <c r="K90" i="1" l="1"/>
  <c r="BJ40" i="2" l="1"/>
  <c r="BI40" i="2" l="1"/>
  <c r="J90" i="1"/>
  <c r="G90" i="1" l="1"/>
  <c r="I90" i="1" l="1"/>
  <c r="BH40" i="2" l="1"/>
  <c r="BG40" i="2" l="1"/>
  <c r="H90" i="1" l="1"/>
  <c r="BF40" i="2" l="1"/>
  <c r="F90" i="1" l="1"/>
  <c r="BE40" i="2" l="1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</calcChain>
</file>

<file path=xl/sharedStrings.xml><?xml version="1.0" encoding="utf-8"?>
<sst xmlns="http://schemas.openxmlformats.org/spreadsheetml/2006/main" count="422" uniqueCount="274">
  <si>
    <t>Ouham</t>
  </si>
  <si>
    <t>Batangafo</t>
  </si>
  <si>
    <t>Site de Bagga</t>
  </si>
  <si>
    <t>Mission catholique</t>
  </si>
  <si>
    <t>Lobaye</t>
  </si>
  <si>
    <t>Boda</t>
  </si>
  <si>
    <t>Ecole Samboli</t>
  </si>
  <si>
    <t>Ecole Cotonaf</t>
  </si>
  <si>
    <t>Deux Ponts</t>
  </si>
  <si>
    <t>Mbaïki</t>
  </si>
  <si>
    <t>MISCA Congolaise</t>
  </si>
  <si>
    <t>Mambere Kadeï</t>
  </si>
  <si>
    <t>Berberati</t>
  </si>
  <si>
    <t>Carnot</t>
  </si>
  <si>
    <t>Kemo</t>
  </si>
  <si>
    <t>Dekoa</t>
  </si>
  <si>
    <t>Nana Gribizi</t>
  </si>
  <si>
    <t>Kaga Bandoro</t>
  </si>
  <si>
    <t>Ombella Mpoko</t>
  </si>
  <si>
    <t>Yaloke</t>
  </si>
  <si>
    <t>Ouaka</t>
  </si>
  <si>
    <t>Bambari</t>
  </si>
  <si>
    <t>Ngakobo</t>
  </si>
  <si>
    <t>Grimari</t>
  </si>
  <si>
    <t>Paroisse Notre Dame de Liesse</t>
  </si>
  <si>
    <t>Bossangoa</t>
  </si>
  <si>
    <t>Petit Séminaire</t>
  </si>
  <si>
    <t>Bouca</t>
  </si>
  <si>
    <t>Kabo</t>
  </si>
  <si>
    <t>Site B</t>
  </si>
  <si>
    <t>Moyenne Sido 2</t>
  </si>
  <si>
    <t>Sangha Mbaere</t>
  </si>
  <si>
    <t>Nola</t>
  </si>
  <si>
    <t>Haut-Mbomou</t>
  </si>
  <si>
    <t>Zemio</t>
  </si>
  <si>
    <t>Site A</t>
  </si>
  <si>
    <t>Site C</t>
  </si>
  <si>
    <t>Site D</t>
  </si>
  <si>
    <t>Obo</t>
  </si>
  <si>
    <t>Ligoua</t>
  </si>
  <si>
    <t>Nguilinguili</t>
  </si>
  <si>
    <t>Lady</t>
  </si>
  <si>
    <t>Localité</t>
  </si>
  <si>
    <t>Bimbo</t>
  </si>
  <si>
    <t>Préfecture</t>
  </si>
  <si>
    <t>Sous-Préfecture</t>
  </si>
  <si>
    <t>Site</t>
  </si>
  <si>
    <t>Notre dame de la Victoire (NDV)</t>
  </si>
  <si>
    <t xml:space="preserve">Paroisse St Michel </t>
  </si>
  <si>
    <t>Gbakaya</t>
  </si>
  <si>
    <t>Résidence sous-préfète</t>
  </si>
  <si>
    <t>Botombo</t>
  </si>
  <si>
    <t>Bobani 2</t>
  </si>
  <si>
    <t>Boya</t>
  </si>
  <si>
    <t>Site MINUSCA</t>
  </si>
  <si>
    <t>Maison des jeunes</t>
  </si>
  <si>
    <t>Dihiri</t>
  </si>
  <si>
    <t>Gbazara</t>
  </si>
  <si>
    <t>Bobani</t>
  </si>
  <si>
    <t>Dihiri 2</t>
  </si>
  <si>
    <t>Gbigbi</t>
  </si>
  <si>
    <t>Ouaki</t>
  </si>
  <si>
    <t>Farazala</t>
  </si>
  <si>
    <t>Farazala A</t>
  </si>
  <si>
    <t>Farazala B</t>
  </si>
  <si>
    <t>Ouandago centre</t>
  </si>
  <si>
    <t>Mbaïndo</t>
  </si>
  <si>
    <t>Vami 1</t>
  </si>
  <si>
    <t>Ngamna</t>
  </si>
  <si>
    <t>Vami 3</t>
  </si>
  <si>
    <t>Konvi 1</t>
  </si>
  <si>
    <t>Lega</t>
  </si>
  <si>
    <t>Lady A</t>
  </si>
  <si>
    <t>Lady B</t>
  </si>
  <si>
    <t>Bouca centre (Mission Catholique)</t>
  </si>
  <si>
    <t>Vami</t>
  </si>
  <si>
    <t>Ouandago</t>
  </si>
  <si>
    <t>Konvi</t>
  </si>
  <si>
    <t>Ecole sous Préfectorale Garçon</t>
  </si>
  <si>
    <t>#</t>
  </si>
  <si>
    <t>Kaba</t>
  </si>
  <si>
    <t xml:space="preserve">Camp fonctionnaire </t>
  </si>
  <si>
    <t>Admin1</t>
  </si>
  <si>
    <t>Admin2</t>
  </si>
  <si>
    <t>Sites</t>
  </si>
  <si>
    <t>TypeSite</t>
  </si>
  <si>
    <t>05.12.13</t>
  </si>
  <si>
    <t>08.12.13</t>
  </si>
  <si>
    <t>09.12.13</t>
  </si>
  <si>
    <t>10.12.13</t>
  </si>
  <si>
    <t>17.12.13</t>
  </si>
  <si>
    <t>24.12.13</t>
  </si>
  <si>
    <t>31.12.13</t>
  </si>
  <si>
    <t>08.01.14</t>
  </si>
  <si>
    <t>15.01.14</t>
  </si>
  <si>
    <t>21.01.14</t>
  </si>
  <si>
    <t>28.01.14</t>
  </si>
  <si>
    <t>04.02.14</t>
  </si>
  <si>
    <t>11.02.14</t>
  </si>
  <si>
    <t>18.02.14</t>
  </si>
  <si>
    <t>25.02.14</t>
  </si>
  <si>
    <t>4.03.14</t>
  </si>
  <si>
    <t>08.03.14</t>
  </si>
  <si>
    <t>17.03.14</t>
  </si>
  <si>
    <t>25.03.14</t>
  </si>
  <si>
    <t>01.04.14</t>
  </si>
  <si>
    <t>08.04.14</t>
  </si>
  <si>
    <t>15.04.14</t>
  </si>
  <si>
    <t>22.04.14</t>
  </si>
  <si>
    <t>28.04.14</t>
  </si>
  <si>
    <t>05.05.14</t>
  </si>
  <si>
    <t>13.05.14</t>
  </si>
  <si>
    <t>20.05.14</t>
  </si>
  <si>
    <t>27.05.14</t>
  </si>
  <si>
    <t>03.06.14</t>
  </si>
  <si>
    <t>10.06.14</t>
  </si>
  <si>
    <t>17.06.14</t>
  </si>
  <si>
    <t>24.06.14</t>
  </si>
  <si>
    <t>01.07.14</t>
  </si>
  <si>
    <t>08.07.14</t>
  </si>
  <si>
    <t>15.07.14</t>
  </si>
  <si>
    <t>22.07.14</t>
  </si>
  <si>
    <t>29.07.14</t>
  </si>
  <si>
    <t>05.08.14</t>
  </si>
  <si>
    <t>12.08.14</t>
  </si>
  <si>
    <t>19.08.14</t>
  </si>
  <si>
    <t>26.08.14</t>
  </si>
  <si>
    <t>09.09.14</t>
  </si>
  <si>
    <t>16.09.14</t>
  </si>
  <si>
    <t>23.09.14</t>
  </si>
  <si>
    <t>30.09.14</t>
  </si>
  <si>
    <t>22.10.14</t>
  </si>
  <si>
    <t>28.10.14</t>
  </si>
  <si>
    <t>04.11.14</t>
  </si>
  <si>
    <t>18.11.14</t>
  </si>
  <si>
    <t>09.12.2014</t>
  </si>
  <si>
    <t>24.12.14</t>
  </si>
  <si>
    <t>5.1.2015</t>
  </si>
  <si>
    <t>Difference</t>
  </si>
  <si>
    <t>Bangui</t>
  </si>
  <si>
    <t>2e Arr.</t>
  </si>
  <si>
    <t>Faculte de Theologie (FATEB)</t>
  </si>
  <si>
    <t>Eglise_Paroisse_Monastere</t>
  </si>
  <si>
    <t xml:space="preserve">Saint Sauveur </t>
  </si>
  <si>
    <t>Centre Jean 23</t>
  </si>
  <si>
    <t>3e Arr.</t>
  </si>
  <si>
    <t>Eglise des Frères Castors</t>
  </si>
  <si>
    <t>Eglise Notre Dame de Fatima</t>
  </si>
  <si>
    <t>Paroisse Sainte Trinité des Castors</t>
  </si>
  <si>
    <t>Mosquee Centrale</t>
  </si>
  <si>
    <t>Mosquee</t>
  </si>
  <si>
    <t>Complexe Scolaire Adventiste</t>
  </si>
  <si>
    <t>Ecole</t>
  </si>
  <si>
    <t>Saint Paul de Chartres</t>
  </si>
  <si>
    <t>Aire Ouverte</t>
  </si>
  <si>
    <t>4e Arr.</t>
  </si>
  <si>
    <t>Quartier Votongbo2</t>
  </si>
  <si>
    <t>Communautes_Accueil</t>
  </si>
  <si>
    <t>5e Arr.</t>
  </si>
  <si>
    <t>Sanctuaire de Ben-Zvi</t>
  </si>
  <si>
    <t>Complexe Pédagogique Bethanie</t>
  </si>
  <si>
    <t>6e Arr.</t>
  </si>
  <si>
    <t>Saint Jacques de Kpetene</t>
  </si>
  <si>
    <t>Eglise apostolique Kpetene</t>
  </si>
  <si>
    <t>7e Arr.</t>
  </si>
  <si>
    <t>Peres Lazaristes</t>
  </si>
  <si>
    <t>Archevêché - St Paul - Paroisse</t>
  </si>
  <si>
    <t>8e Arr.</t>
  </si>
  <si>
    <t>Saint Jean de Gabaladja</t>
  </si>
  <si>
    <t>Eglise evangélique luthérienne</t>
  </si>
  <si>
    <t>Ombella M'Poko</t>
  </si>
  <si>
    <t>Aéroport M'Poko</t>
  </si>
  <si>
    <t xml:space="preserve">Apôtres de Jesus Crucifié / Centre de Sante Padre Pio </t>
  </si>
  <si>
    <t xml:space="preserve">Don Bosco / Damala </t>
  </si>
  <si>
    <t xml:space="preserve">Grand séminaire St Marc de Bimbo </t>
  </si>
  <si>
    <t>Mission Carmel</t>
  </si>
  <si>
    <t>Mission St Charles Luanga</t>
  </si>
  <si>
    <t>Saint Antoine de Padoue</t>
  </si>
  <si>
    <t xml:space="preserve">Saint Joseph Mukassa </t>
  </si>
  <si>
    <t>Maison Micheline</t>
  </si>
  <si>
    <t>Pere Combonien</t>
  </si>
  <si>
    <t>Capucin</t>
  </si>
  <si>
    <t>Djongo</t>
  </si>
  <si>
    <t>TOTAL</t>
  </si>
  <si>
    <t>Statistiques detaillees Sites hors Bangui</t>
  </si>
  <si>
    <t>Mboki</t>
  </si>
  <si>
    <t>site A</t>
  </si>
  <si>
    <t>DRC (base DRC)</t>
  </si>
  <si>
    <t>ND de la Sangha</t>
  </si>
  <si>
    <t>28.1.2015</t>
  </si>
  <si>
    <t>28.1.215</t>
  </si>
  <si>
    <t>No</t>
  </si>
  <si>
    <t>cite de la paix</t>
  </si>
  <si>
    <t>3.3.2015</t>
  </si>
  <si>
    <t>Aviation Ecole</t>
  </si>
  <si>
    <t>C (cite de la paix)</t>
  </si>
  <si>
    <t>cite maitrise</t>
  </si>
  <si>
    <t>Ngoulanga 2</t>
  </si>
  <si>
    <t>05.04.2015</t>
  </si>
  <si>
    <t xml:space="preserve">Eveché </t>
  </si>
  <si>
    <t>Ndoubou</t>
  </si>
  <si>
    <t>Gbabiro</t>
  </si>
  <si>
    <t xml:space="preserve"> </t>
  </si>
  <si>
    <t>Elevage</t>
  </si>
  <si>
    <t>Sangaris</t>
  </si>
  <si>
    <t>30.04.2015</t>
  </si>
  <si>
    <t>Ngandi</t>
  </si>
  <si>
    <t>Boya 2 ( Bido)</t>
  </si>
  <si>
    <t>Mbanda</t>
  </si>
  <si>
    <t>Statistiques détaillées CMP Nationale</t>
  </si>
  <si>
    <t>Benzambe</t>
  </si>
  <si>
    <t>Gbakanga</t>
  </si>
  <si>
    <t>Markounda</t>
  </si>
  <si>
    <t>09.06.2015</t>
  </si>
  <si>
    <t>Site alternatif (Misca)</t>
  </si>
  <si>
    <t>Batangafo centre</t>
  </si>
  <si>
    <t>Zoui</t>
  </si>
  <si>
    <t>Axe Bantangafo - Kabo</t>
  </si>
  <si>
    <t>Axe Batangafo - Oundango - Kabo</t>
  </si>
  <si>
    <r>
      <t>Gougbere</t>
    </r>
    <r>
      <rPr>
        <sz val="9"/>
        <rFont val="Franklin Gothic Book"/>
        <family val="2"/>
      </rPr>
      <t xml:space="preserve"> (ensemble des regroupements)</t>
    </r>
  </si>
  <si>
    <t>Kaga Bandoro centre</t>
  </si>
  <si>
    <t>Boda centre</t>
  </si>
  <si>
    <t>Bambari centre</t>
  </si>
  <si>
    <t>Bamou</t>
  </si>
  <si>
    <t>Yangarandji</t>
  </si>
  <si>
    <t>Badia</t>
  </si>
  <si>
    <t>07.07.2015</t>
  </si>
  <si>
    <t>Nana Mambere</t>
  </si>
  <si>
    <t>Bouar</t>
  </si>
  <si>
    <t>Herman Brousse</t>
  </si>
  <si>
    <t>KPETENE</t>
  </si>
  <si>
    <t>Baoro centre</t>
  </si>
  <si>
    <t>NERVIANDO</t>
  </si>
  <si>
    <t>Besson</t>
  </si>
  <si>
    <t>Sabewa</t>
  </si>
  <si>
    <t>Kozoro 1</t>
  </si>
  <si>
    <t>Kozoro 2</t>
  </si>
  <si>
    <t>Gbadou</t>
  </si>
  <si>
    <t>04.08.2015</t>
  </si>
  <si>
    <t>Nativite</t>
  </si>
  <si>
    <t>Cotonnerie</t>
  </si>
  <si>
    <t>08.09.2015</t>
  </si>
  <si>
    <t>New site</t>
  </si>
  <si>
    <t>Beya</t>
  </si>
  <si>
    <t>MINUSCA PK 8</t>
  </si>
  <si>
    <t>08.10.2015</t>
  </si>
  <si>
    <t>Ouandango</t>
  </si>
  <si>
    <t>Sindi</t>
  </si>
  <si>
    <t>Sous-Prefecture</t>
  </si>
  <si>
    <t>Mouvement des dpopulation en provenance de Batangafo, Moyenne Sido Tchad</t>
  </si>
  <si>
    <t>Securite dans les quartiers et patrouille de la MINUSCA sur l'axe Botto/retour des IDPs des M'bres (Denombrement de Septembre)</t>
  </si>
  <si>
    <t>Mouvement datant de 2014, evalue par le partenaire INTERSOS en septembre. L'acces difficile aux Humanitaires (Insecuite)</t>
  </si>
  <si>
    <t>Attribution des terres par la Minucipatie aux peuhls</t>
  </si>
  <si>
    <t>Ecole Koudoukou</t>
  </si>
  <si>
    <t>Four Square</t>
  </si>
  <si>
    <t>St Mathias</t>
  </si>
  <si>
    <t>Eglise Apostolique Gbere</t>
  </si>
  <si>
    <t>ferme</t>
  </si>
  <si>
    <t>10.10.2015</t>
  </si>
  <si>
    <t>Tendance à la hausse suite à l'incident du 13 Août 2015 au village Bobazi ET Dihiri 1. La majeure partie de la population est descendue sur le site Ndoubou.</t>
  </si>
  <si>
    <t>Nouveau site abritant les déplacés de Gbada</t>
  </si>
  <si>
    <t>Nouveau site abritant les déplacés de Boya 2.</t>
  </si>
  <si>
    <t>Nouveau site abritant les déplacés de Boya 1.</t>
  </si>
  <si>
    <t>Fermé</t>
  </si>
  <si>
    <t>Nouveau site</t>
  </si>
  <si>
    <t xml:space="preserve">Site alternatif </t>
  </si>
  <si>
    <t>EAE Batangafo</t>
  </si>
  <si>
    <t xml:space="preserve">Gbassoré </t>
  </si>
  <si>
    <t>Les IDPs  de ce site s'étaient insallés dans les Espaces amis des Enfants</t>
  </si>
  <si>
    <t>N'est pas considéré encore comme un nouveau site mais plutôt comme un site de transit</t>
  </si>
  <si>
    <t>Marche de Yaloa</t>
  </si>
  <si>
    <t>Site ayant reouvert</t>
  </si>
  <si>
    <t>Centre Mgr Choucherousset</t>
  </si>
  <si>
    <t>Demba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</si>
</sst>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 tint="-0.499984740745262"/>
      <name val="Franklin Gothic Book"/>
      <family val="2"/>
    </font>
    <font>
      <sz val="14"/>
      <color theme="0" tint="-0.499984740745262"/>
      <name val="Franklin Gothic Book"/>
      <family val="2"/>
    </font>
    <font>
      <b/>
      <sz val="11"/>
      <color theme="0" tint="-0.499984740745262"/>
      <name val="Franklin Gothic Book"/>
      <family val="2"/>
    </font>
    <font>
      <sz val="10"/>
      <name val="Franklin Gothic Book"/>
      <family val="2"/>
    </font>
    <font>
      <b/>
      <sz val="18"/>
      <color theme="0" tint="-0.499984740745262"/>
      <name val="Franklin Gothic Book"/>
      <family val="2"/>
    </font>
    <font>
      <sz val="10"/>
      <color theme="1"/>
      <name val="Franklin Gothic Book"/>
      <family val="2"/>
    </font>
    <font>
      <b/>
      <sz val="16"/>
      <name val="Franklin Gothic Book"/>
      <family val="2"/>
    </font>
    <font>
      <sz val="10"/>
      <name val="Calibri"/>
      <family val="2"/>
      <scheme val="minor"/>
    </font>
    <font>
      <sz val="9"/>
      <name val="Franklin Gothic Book"/>
      <family val="2"/>
    </font>
    <font>
      <sz val="12"/>
      <name val="Franklin Gothic Book"/>
      <family val="2"/>
    </font>
    <font>
      <b/>
      <sz val="11"/>
      <name val="Franklin Gothic Book"/>
      <family val="2"/>
    </font>
    <font>
      <sz val="10"/>
      <name val="Arial"/>
      <family val="2"/>
    </font>
    <font>
      <sz val="10"/>
      <color rgb="FFFF0000"/>
      <name val="Franklin Gothic Book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10"/>
      <color theme="0" tint="-0.249977111117893"/>
      <name val="Franklin Gothic Book"/>
      <family val="2"/>
    </font>
    <font>
      <sz val="10"/>
      <color theme="0" tint="-0.249977111117893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15">
    <xf numFmtId="0" fontId="0" fillId="0" borderId="0" xfId="0"/>
    <xf numFmtId="0" fontId="21" fillId="0" borderId="0" xfId="0" applyFont="1" applyFill="1" applyBorder="1" applyAlignment="1" applyProtection="1">
      <alignment vertical="center"/>
    </xf>
    <xf numFmtId="0" fontId="21" fillId="34" borderId="10" xfId="0" applyFont="1" applyFill="1" applyBorder="1" applyAlignment="1" applyProtection="1">
      <alignment vertical="center"/>
    </xf>
    <xf numFmtId="0" fontId="21" fillId="0" borderId="10" xfId="0" applyFont="1" applyFill="1" applyBorder="1" applyAlignment="1" applyProtection="1">
      <alignment vertical="center"/>
    </xf>
    <xf numFmtId="9" fontId="20" fillId="0" borderId="10" xfId="0" applyNumberFormat="1" applyFont="1" applyBorder="1" applyAlignment="1">
      <alignment horizontal="left"/>
    </xf>
    <xf numFmtId="0" fontId="21" fillId="0" borderId="10" xfId="0" applyFont="1" applyFill="1" applyBorder="1" applyAlignment="1" applyProtection="1">
      <alignment horizontal="left" vertical="center"/>
    </xf>
    <xf numFmtId="0" fontId="21" fillId="34" borderId="10" xfId="0" applyFont="1" applyFill="1" applyBorder="1" applyAlignment="1" applyProtection="1">
      <alignment horizontal="left" vertical="center"/>
    </xf>
    <xf numFmtId="0" fontId="21" fillId="33" borderId="10" xfId="0" applyFont="1" applyFill="1" applyBorder="1" applyAlignment="1" applyProtection="1">
      <alignment horizontal="left" vertical="center"/>
    </xf>
    <xf numFmtId="0" fontId="20" fillId="0" borderId="10" xfId="0" applyFont="1" applyBorder="1"/>
    <xf numFmtId="0" fontId="23" fillId="0" borderId="10" xfId="0" applyFont="1" applyFill="1" applyBorder="1" applyAlignment="1" applyProtection="1">
      <alignment vertical="center"/>
    </xf>
    <xf numFmtId="0" fontId="16" fillId="0" borderId="10" xfId="0" applyFont="1" applyBorder="1"/>
    <xf numFmtId="0" fontId="23" fillId="33" borderId="1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 applyBorder="1"/>
    <xf numFmtId="0" fontId="23" fillId="0" borderId="0" xfId="0" applyFont="1" applyFill="1" applyBorder="1" applyAlignment="1" applyProtection="1">
      <alignment horizontal="center" vertical="center"/>
    </xf>
    <xf numFmtId="1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10" fontId="23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8" fillId="0" borderId="0" xfId="42"/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34" borderId="10" xfId="0" applyFont="1" applyFill="1" applyBorder="1" applyAlignment="1" applyProtection="1">
      <alignment horizontal="center" vertical="center"/>
    </xf>
    <xf numFmtId="0" fontId="24" fillId="34" borderId="10" xfId="0" applyFont="1" applyFill="1" applyBorder="1" applyAlignment="1" applyProtection="1">
      <alignment horizontal="left" vertical="center"/>
    </xf>
    <xf numFmtId="9" fontId="28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vertical="center" wrapText="1"/>
    </xf>
    <xf numFmtId="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24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0" fillId="0" borderId="0" xfId="0" applyFill="1"/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6" fillId="35" borderId="10" xfId="0" applyFont="1" applyFill="1" applyBorder="1" applyAlignment="1" applyProtection="1">
      <alignment horizontal="left" vertical="center"/>
    </xf>
    <xf numFmtId="0" fontId="36" fillId="35" borderId="10" xfId="0" applyFont="1" applyFill="1" applyBorder="1" applyAlignment="1" applyProtection="1">
      <alignment horizontal="center" vertical="center"/>
    </xf>
    <xf numFmtId="9" fontId="37" fillId="35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 applyProtection="1">
      <alignment horizontal="left" vertical="center"/>
    </xf>
    <xf numFmtId="164" fontId="38" fillId="0" borderId="1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 applyProtection="1">
      <alignment horizontal="left" vertical="center"/>
    </xf>
    <xf numFmtId="9" fontId="20" fillId="0" borderId="16" xfId="0" applyNumberFormat="1" applyFont="1" applyBorder="1" applyAlignment="1">
      <alignment horizontal="left"/>
    </xf>
    <xf numFmtId="0" fontId="21" fillId="0" borderId="12" xfId="0" applyFont="1" applyFill="1" applyBorder="1" applyAlignment="1" applyProtection="1">
      <alignment horizontal="left" vertical="center"/>
    </xf>
    <xf numFmtId="0" fontId="24" fillId="35" borderId="10" xfId="0" applyFont="1" applyFill="1" applyBorder="1" applyAlignment="1" applyProtection="1">
      <alignment horizontal="left" vertical="center"/>
    </xf>
    <xf numFmtId="0" fontId="24" fillId="35" borderId="10" xfId="0" applyFont="1" applyFill="1" applyBorder="1" applyAlignment="1" applyProtection="1">
      <alignment horizontal="center" vertical="center"/>
    </xf>
    <xf numFmtId="0" fontId="32" fillId="35" borderId="10" xfId="0" applyFont="1" applyFill="1" applyBorder="1" applyAlignment="1">
      <alignment horizontal="center" vertical="center" wrapText="1"/>
    </xf>
    <xf numFmtId="9" fontId="28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9" fillId="0" borderId="12" xfId="0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textRotation="90"/>
    </xf>
    <xf numFmtId="0" fontId="24" fillId="0" borderId="10" xfId="0" applyFont="1" applyFill="1" applyBorder="1" applyAlignment="1" applyProtection="1">
      <alignment horizontal="center" vertical="center" textRotation="90" wrapText="1"/>
    </xf>
    <xf numFmtId="0" fontId="24" fillId="0" borderId="13" xfId="0" applyFont="1" applyFill="1" applyBorder="1" applyAlignment="1" applyProtection="1">
      <alignment horizontal="center" vertical="center" textRotation="90"/>
    </xf>
    <xf numFmtId="0" fontId="24" fillId="0" borderId="11" xfId="0" applyFont="1" applyFill="1" applyBorder="1" applyAlignment="1" applyProtection="1">
      <alignment horizontal="center" vertical="center" textRotation="90"/>
    </xf>
    <xf numFmtId="0" fontId="24" fillId="0" borderId="14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Normal 3" xfId="43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422877</xdr:colOff>
      <xdr:row>0</xdr:row>
      <xdr:rowOff>99984</xdr:rowOff>
    </xdr:from>
    <xdr:to>
      <xdr:col>11</xdr:col>
      <xdr:colOff>487866</xdr:colOff>
      <xdr:row>0</xdr:row>
      <xdr:rowOff>726945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4523" y="99984"/>
          <a:ext cx="1598282" cy="626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518449</xdr:colOff>
      <xdr:row>0</xdr:row>
      <xdr:rowOff>180855</xdr:rowOff>
    </xdr:from>
    <xdr:to>
      <xdr:col>3</xdr:col>
      <xdr:colOff>225285</xdr:colOff>
      <xdr:row>0</xdr:row>
      <xdr:rowOff>683754</xdr:rowOff>
    </xdr:to>
    <xdr:pic>
      <xdr:nvPicPr>
        <xdr:cNvPr id="4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43" y="180855"/>
          <a:ext cx="2323196" cy="502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357146</xdr:colOff>
      <xdr:row>0</xdr:row>
      <xdr:rowOff>340073</xdr:rowOff>
    </xdr:from>
    <xdr:to>
      <xdr:col>18</xdr:col>
      <xdr:colOff>627884</xdr:colOff>
      <xdr:row>0</xdr:row>
      <xdr:rowOff>650543</xdr:rowOff>
    </xdr:to>
    <xdr:sp macro="" textlink="">
      <xdr:nvSpPr>
        <xdr:cNvPr id="2" name="TextBox 10"/>
        <xdr:cNvSpPr txBox="1"/>
      </xdr:nvSpPr>
      <xdr:spPr>
        <a:xfrm>
          <a:off x="3390900" y="340073"/>
          <a:ext cx="0" cy="3104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500">
              <a:solidFill>
                <a:schemeClr val="accent1">
                  <a:lumMod val="50000"/>
                </a:schemeClr>
              </a:solidFill>
              <a:latin typeface="Franklin Gothic Medium" pitchFamily="34" charset="0"/>
            </a:rPr>
            <a:t>STATISTIQUES DETAILLEES DES POPULATIONS DEPLACEES  02</a:t>
          </a:r>
          <a:r>
            <a:rPr lang="en-GB" sz="1500" baseline="0">
              <a:solidFill>
                <a:schemeClr val="accent1">
                  <a:lumMod val="50000"/>
                </a:schemeClr>
              </a:solidFill>
              <a:latin typeface="Franklin Gothic Medium" pitchFamily="34" charset="0"/>
            </a:rPr>
            <a:t>/06/14 </a:t>
          </a:r>
          <a:endParaRPr lang="en-GB" sz="1500">
            <a:solidFill>
              <a:schemeClr val="accent1">
                <a:lumMod val="50000"/>
              </a:schemeClr>
            </a:solidFill>
            <a:latin typeface="Franklin Gothic Medium" pitchFamily="34" charset="0"/>
          </a:endParaRPr>
        </a:p>
      </xdr:txBody>
    </xdr:sp>
    <xdr:clientData/>
  </xdr:twoCellAnchor>
  <xdr:twoCellAnchor>
    <xdr:from>
      <xdr:col>67</xdr:col>
      <xdr:colOff>155557</xdr:colOff>
      <xdr:row>0</xdr:row>
      <xdr:rowOff>140757</xdr:rowOff>
    </xdr:from>
    <xdr:to>
      <xdr:col>67</xdr:col>
      <xdr:colOff>409557</xdr:colOff>
      <xdr:row>0</xdr:row>
      <xdr:rowOff>276224</xdr:rowOff>
    </xdr:to>
    <xdr:sp macro="" textlink="">
      <xdr:nvSpPr>
        <xdr:cNvPr id="3" name="Rectangle 2"/>
        <xdr:cNvSpPr/>
      </xdr:nvSpPr>
      <xdr:spPr>
        <a:xfrm>
          <a:off x="8423257" y="140757"/>
          <a:ext cx="254000" cy="135467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164780</xdr:colOff>
      <xdr:row>0</xdr:row>
      <xdr:rowOff>353785</xdr:rowOff>
    </xdr:from>
    <xdr:to>
      <xdr:col>67</xdr:col>
      <xdr:colOff>450531</xdr:colOff>
      <xdr:row>0</xdr:row>
      <xdr:rowOff>485774</xdr:rowOff>
    </xdr:to>
    <xdr:sp macro="" textlink="">
      <xdr:nvSpPr>
        <xdr:cNvPr id="4" name="Rectangle 3"/>
        <xdr:cNvSpPr/>
      </xdr:nvSpPr>
      <xdr:spPr>
        <a:xfrm>
          <a:off x="8432480" y="353785"/>
          <a:ext cx="285751" cy="13198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120240</xdr:colOff>
      <xdr:row>0</xdr:row>
      <xdr:rowOff>529167</xdr:rowOff>
    </xdr:from>
    <xdr:to>
      <xdr:col>67</xdr:col>
      <xdr:colOff>393272</xdr:colOff>
      <xdr:row>0</xdr:row>
      <xdr:rowOff>635000</xdr:rowOff>
    </xdr:to>
    <xdr:sp macro="" textlink="">
      <xdr:nvSpPr>
        <xdr:cNvPr id="5" name="Rectangle 4"/>
        <xdr:cNvSpPr/>
      </xdr:nvSpPr>
      <xdr:spPr>
        <a:xfrm flipH="1">
          <a:off x="8508385" y="529167"/>
          <a:ext cx="273032" cy="10583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66</xdr:col>
      <xdr:colOff>317500</xdr:colOff>
      <xdr:row>0</xdr:row>
      <xdr:rowOff>286774</xdr:rowOff>
    </xdr:from>
    <xdr:to>
      <xdr:col>67</xdr:col>
      <xdr:colOff>176314</xdr:colOff>
      <xdr:row>0</xdr:row>
      <xdr:rowOff>509855</xdr:rowOff>
    </xdr:to>
    <xdr:sp macro="" textlink="">
      <xdr:nvSpPr>
        <xdr:cNvPr id="6" name="TextBox 5"/>
        <xdr:cNvSpPr txBox="1"/>
      </xdr:nvSpPr>
      <xdr:spPr>
        <a:xfrm>
          <a:off x="10805242" y="286774"/>
          <a:ext cx="555266" cy="2230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GB" sz="900">
              <a:solidFill>
                <a:schemeClr val="tx1">
                  <a:lumMod val="65000"/>
                  <a:lumOff val="35000"/>
                </a:schemeClr>
              </a:solidFill>
              <a:latin typeface="Franklin Gothic Book" pitchFamily="34" charset="0"/>
            </a:rPr>
            <a:t>Stable</a:t>
          </a:r>
        </a:p>
      </xdr:txBody>
    </xdr:sp>
    <xdr:clientData/>
  </xdr:twoCellAnchor>
  <xdr:twoCellAnchor>
    <xdr:from>
      <xdr:col>66</xdr:col>
      <xdr:colOff>163871</xdr:colOff>
      <xdr:row>0</xdr:row>
      <xdr:rowOff>122903</xdr:rowOff>
    </xdr:from>
    <xdr:to>
      <xdr:col>67</xdr:col>
      <xdr:colOff>180993</xdr:colOff>
      <xdr:row>0</xdr:row>
      <xdr:rowOff>328582</xdr:rowOff>
    </xdr:to>
    <xdr:sp macro="" textlink="">
      <xdr:nvSpPr>
        <xdr:cNvPr id="7" name="TextBox 6"/>
        <xdr:cNvSpPr txBox="1"/>
      </xdr:nvSpPr>
      <xdr:spPr>
        <a:xfrm>
          <a:off x="10651613" y="122903"/>
          <a:ext cx="713574" cy="205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GB" sz="900">
              <a:solidFill>
                <a:schemeClr val="tx1">
                  <a:lumMod val="65000"/>
                  <a:lumOff val="35000"/>
                </a:schemeClr>
              </a:solidFill>
              <a:latin typeface="Franklin Gothic Book" pitchFamily="34" charset="0"/>
            </a:rPr>
            <a:t>En hausse</a:t>
          </a:r>
        </a:p>
      </xdr:txBody>
    </xdr:sp>
    <xdr:clientData/>
  </xdr:twoCellAnchor>
  <xdr:twoCellAnchor>
    <xdr:from>
      <xdr:col>66</xdr:col>
      <xdr:colOff>184355</xdr:colOff>
      <xdr:row>0</xdr:row>
      <xdr:rowOff>481371</xdr:rowOff>
    </xdr:from>
    <xdr:to>
      <xdr:col>67</xdr:col>
      <xdr:colOff>179414</xdr:colOff>
      <xdr:row>0</xdr:row>
      <xdr:rowOff>635000</xdr:rowOff>
    </xdr:to>
    <xdr:sp macro="" textlink="">
      <xdr:nvSpPr>
        <xdr:cNvPr id="8" name="TextBox 7"/>
        <xdr:cNvSpPr txBox="1"/>
      </xdr:nvSpPr>
      <xdr:spPr>
        <a:xfrm>
          <a:off x="10672097" y="481371"/>
          <a:ext cx="691511" cy="153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en-GB" sz="900">
              <a:solidFill>
                <a:schemeClr val="tx1">
                  <a:lumMod val="65000"/>
                  <a:lumOff val="35000"/>
                </a:schemeClr>
              </a:solidFill>
              <a:latin typeface="Franklin Gothic Book" pitchFamily="34" charset="0"/>
            </a:rPr>
            <a:t>En baisse</a:t>
          </a:r>
        </a:p>
      </xdr:txBody>
    </xdr:sp>
    <xdr:clientData/>
  </xdr:twoCellAnchor>
  <xdr:twoCellAnchor>
    <xdr:from>
      <xdr:col>63</xdr:col>
      <xdr:colOff>739467</xdr:colOff>
      <xdr:row>0</xdr:row>
      <xdr:rowOff>106634</xdr:rowOff>
    </xdr:from>
    <xdr:to>
      <xdr:col>65</xdr:col>
      <xdr:colOff>721032</xdr:colOff>
      <xdr:row>0</xdr:row>
      <xdr:rowOff>696452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3661" y="106634"/>
          <a:ext cx="1538339" cy="589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111616</xdr:rowOff>
    </xdr:from>
    <xdr:to>
      <xdr:col>3</xdr:col>
      <xdr:colOff>909809</xdr:colOff>
      <xdr:row>0</xdr:row>
      <xdr:rowOff>614515</xdr:rowOff>
    </xdr:to>
    <xdr:pic>
      <xdr:nvPicPr>
        <xdr:cNvPr id="10" name="Image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723" y="111616"/>
          <a:ext cx="2323196" cy="502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357146</xdr:colOff>
      <xdr:row>0</xdr:row>
      <xdr:rowOff>340073</xdr:rowOff>
    </xdr:from>
    <xdr:to>
      <xdr:col>20</xdr:col>
      <xdr:colOff>627884</xdr:colOff>
      <xdr:row>0</xdr:row>
      <xdr:rowOff>650543</xdr:rowOff>
    </xdr:to>
    <xdr:sp macro="" textlink="">
      <xdr:nvSpPr>
        <xdr:cNvPr id="2" name="TextBox 10"/>
        <xdr:cNvSpPr txBox="1"/>
      </xdr:nvSpPr>
      <xdr:spPr>
        <a:xfrm>
          <a:off x="3467100" y="340073"/>
          <a:ext cx="0" cy="281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500">
              <a:solidFill>
                <a:schemeClr val="accent1">
                  <a:lumMod val="50000"/>
                </a:schemeClr>
              </a:solidFill>
              <a:latin typeface="Franklin Gothic Medium" pitchFamily="34" charset="0"/>
            </a:rPr>
            <a:t>STATISTIQUES DETAILLEES DES POPULATIONS DEPLACEES  02</a:t>
          </a:r>
          <a:r>
            <a:rPr lang="en-GB" sz="1500" baseline="0">
              <a:solidFill>
                <a:schemeClr val="accent1">
                  <a:lumMod val="50000"/>
                </a:schemeClr>
              </a:solidFill>
              <a:latin typeface="Franklin Gothic Medium" pitchFamily="34" charset="0"/>
            </a:rPr>
            <a:t>/06/14 </a:t>
          </a:r>
          <a:endParaRPr lang="en-GB" sz="1500">
            <a:solidFill>
              <a:schemeClr val="accent1">
                <a:lumMod val="50000"/>
              </a:schemeClr>
            </a:solidFill>
            <a:latin typeface="Franklin Gothic Medium" pitchFamily="34" charset="0"/>
          </a:endParaRPr>
        </a:p>
      </xdr:txBody>
    </xdr:sp>
    <xdr:clientData/>
  </xdr:twoCellAnchor>
  <xdr:twoCellAnchor>
    <xdr:from>
      <xdr:col>51</xdr:col>
      <xdr:colOff>23978</xdr:colOff>
      <xdr:row>0</xdr:row>
      <xdr:rowOff>286652</xdr:rowOff>
    </xdr:from>
    <xdr:to>
      <xdr:col>60</xdr:col>
      <xdr:colOff>176315</xdr:colOff>
      <xdr:row>0</xdr:row>
      <xdr:rowOff>509855</xdr:rowOff>
    </xdr:to>
    <xdr:sp macro="" textlink="">
      <xdr:nvSpPr>
        <xdr:cNvPr id="6" name="TextBox 5"/>
        <xdr:cNvSpPr txBox="1"/>
      </xdr:nvSpPr>
      <xdr:spPr>
        <a:xfrm>
          <a:off x="4100678" y="286652"/>
          <a:ext cx="5314887" cy="2232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endParaRPr lang="en-GB" sz="900">
            <a:solidFill>
              <a:schemeClr val="tx1">
                <a:lumMod val="65000"/>
                <a:lumOff val="35000"/>
              </a:schemeClr>
            </a:solidFill>
            <a:latin typeface="Franklin Gothic Book" pitchFamily="34" charset="0"/>
          </a:endParaRPr>
        </a:p>
      </xdr:txBody>
    </xdr:sp>
    <xdr:clientData/>
  </xdr:twoCellAnchor>
  <xdr:twoCellAnchor>
    <xdr:from>
      <xdr:col>50</xdr:col>
      <xdr:colOff>560899</xdr:colOff>
      <xdr:row>0</xdr:row>
      <xdr:rowOff>105379</xdr:rowOff>
    </xdr:from>
    <xdr:to>
      <xdr:col>60</xdr:col>
      <xdr:colOff>180993</xdr:colOff>
      <xdr:row>0</xdr:row>
      <xdr:rowOff>328582</xdr:rowOff>
    </xdr:to>
    <xdr:sp macro="" textlink="">
      <xdr:nvSpPr>
        <xdr:cNvPr id="7" name="TextBox 6"/>
        <xdr:cNvSpPr txBox="1"/>
      </xdr:nvSpPr>
      <xdr:spPr>
        <a:xfrm>
          <a:off x="4027999" y="105379"/>
          <a:ext cx="5392244" cy="2232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endParaRPr lang="en-GB" sz="900">
            <a:solidFill>
              <a:schemeClr val="tx1">
                <a:lumMod val="65000"/>
                <a:lumOff val="35000"/>
              </a:schemeClr>
            </a:solidFill>
            <a:latin typeface="Franklin Gothic Book" pitchFamily="34" charset="0"/>
          </a:endParaRPr>
        </a:p>
      </xdr:txBody>
    </xdr:sp>
    <xdr:clientData/>
  </xdr:twoCellAnchor>
  <xdr:twoCellAnchor>
    <xdr:from>
      <xdr:col>50</xdr:col>
      <xdr:colOff>560899</xdr:colOff>
      <xdr:row>0</xdr:row>
      <xdr:rowOff>477760</xdr:rowOff>
    </xdr:from>
    <xdr:to>
      <xdr:col>60</xdr:col>
      <xdr:colOff>179414</xdr:colOff>
      <xdr:row>0</xdr:row>
      <xdr:rowOff>649139</xdr:rowOff>
    </xdr:to>
    <xdr:sp macro="" textlink="">
      <xdr:nvSpPr>
        <xdr:cNvPr id="8" name="TextBox 7"/>
        <xdr:cNvSpPr txBox="1"/>
      </xdr:nvSpPr>
      <xdr:spPr>
        <a:xfrm>
          <a:off x="4027999" y="477760"/>
          <a:ext cx="5390665" cy="14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endParaRPr lang="en-GB" sz="900">
            <a:solidFill>
              <a:schemeClr val="tx1">
                <a:lumMod val="65000"/>
                <a:lumOff val="35000"/>
              </a:schemeClr>
            </a:solidFill>
            <a:latin typeface="Franklin Gothic Boo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NHCRuser\Documents\Docs%20CCCM%20Cluster\Indicateurs%20CCCM\CAR_PMR_Data_Collection_ToolsV01-MV+AK%20V2%20GP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e Indication"/>
      <sheetName val="Ind. Globaux"/>
      <sheetName val="Indicateurs Clusters"/>
      <sheetName val="Organisations"/>
      <sheetName val="Vocab2"/>
      <sheetName val="Admin_List"/>
      <sheetName val="Sheet1"/>
      <sheetName val="Ind. Cluster"/>
      <sheetName val="CAR_PMR_Data_Collection_ToolsV0"/>
    </sheetNames>
    <sheetDataSet>
      <sheetData sheetId="0"/>
      <sheetData sheetId="1"/>
      <sheetData sheetId="2">
        <row r="8">
          <cell r="B8" t="str">
            <v>2: % de déplacés dans les sites identifiés représentés par des comités directeurs et comités sectoriels mis en place dans les sites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zoomScale="82" zoomScaleNormal="82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P94" sqref="P94"/>
    </sheetView>
  </sheetViews>
  <sheetFormatPr baseColWidth="10" defaultColWidth="11.42578125" defaultRowHeight="21" customHeight="1" x14ac:dyDescent="0.25"/>
  <cols>
    <col min="1" max="1" width="6.28515625" style="19" customWidth="1"/>
    <col min="2" max="2" width="22.5703125" style="19" customWidth="1"/>
    <col min="3" max="3" width="16.7109375" style="19" customWidth="1"/>
    <col min="4" max="4" width="20.7109375" style="20" customWidth="1"/>
    <col min="5" max="5" width="42" style="20" customWidth="1"/>
    <col min="6" max="6" width="11.5703125" style="19" customWidth="1"/>
    <col min="7" max="15" width="11.42578125" style="19"/>
    <col min="16" max="16" width="12.140625" style="19" customWidth="1"/>
    <col min="17" max="17" width="11.42578125" style="19"/>
    <col min="18" max="18" width="47.7109375" style="19" bestFit="1" customWidth="1"/>
    <col min="19" max="19" width="11.42578125" style="19"/>
    <col min="20" max="20" width="19.140625" style="19" customWidth="1"/>
    <col min="21" max="22" width="18.5703125" style="19" customWidth="1"/>
    <col min="23" max="23" width="20.140625" style="19" customWidth="1"/>
    <col min="24" max="24" width="20.7109375" style="19" customWidth="1"/>
    <col min="25" max="25" width="14.7109375" style="19" customWidth="1"/>
    <col min="26" max="26" width="11.42578125" style="19"/>
    <col min="27" max="27" width="11.42578125" style="19" customWidth="1"/>
    <col min="28" max="16384" width="11.42578125" style="19"/>
  </cols>
  <sheetData>
    <row r="1" spans="1:29" ht="69" customHeight="1" x14ac:dyDescent="0.25">
      <c r="A1" s="94" t="s">
        <v>184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29" ht="31.5" customHeight="1" x14ac:dyDescent="0.25">
      <c r="A2" s="32" t="s">
        <v>191</v>
      </c>
      <c r="B2" s="32" t="s">
        <v>44</v>
      </c>
      <c r="C2" s="32" t="s">
        <v>45</v>
      </c>
      <c r="D2" s="33" t="s">
        <v>42</v>
      </c>
      <c r="E2" s="33" t="s">
        <v>46</v>
      </c>
      <c r="F2" s="32" t="s">
        <v>137</v>
      </c>
      <c r="G2" s="32" t="s">
        <v>189</v>
      </c>
      <c r="H2" s="32" t="s">
        <v>193</v>
      </c>
      <c r="I2" s="32" t="s">
        <v>198</v>
      </c>
      <c r="J2" s="32" t="s">
        <v>205</v>
      </c>
      <c r="K2" s="32" t="s">
        <v>213</v>
      </c>
      <c r="L2" s="32" t="s">
        <v>226</v>
      </c>
      <c r="M2" s="32" t="s">
        <v>238</v>
      </c>
      <c r="N2" s="32" t="s">
        <v>241</v>
      </c>
      <c r="O2" s="32" t="s">
        <v>258</v>
      </c>
      <c r="P2" s="32" t="s">
        <v>258</v>
      </c>
      <c r="Q2" s="32" t="s">
        <v>138</v>
      </c>
    </row>
    <row r="3" spans="1:29" ht="29.25" customHeight="1" x14ac:dyDescent="0.2">
      <c r="A3" s="31">
        <v>1</v>
      </c>
      <c r="B3" s="95" t="s">
        <v>33</v>
      </c>
      <c r="C3" s="96" t="s">
        <v>34</v>
      </c>
      <c r="D3" s="30" t="s">
        <v>34</v>
      </c>
      <c r="E3" s="30" t="s">
        <v>35</v>
      </c>
      <c r="F3" s="31">
        <v>515</v>
      </c>
      <c r="G3" s="31">
        <v>515</v>
      </c>
      <c r="H3" s="31">
        <v>515</v>
      </c>
      <c r="I3" s="31">
        <v>570</v>
      </c>
      <c r="J3" s="31">
        <v>570</v>
      </c>
      <c r="K3" s="31">
        <v>570</v>
      </c>
      <c r="L3" s="42">
        <v>570</v>
      </c>
      <c r="M3" s="51">
        <v>570</v>
      </c>
      <c r="N3" s="53">
        <v>570</v>
      </c>
      <c r="O3" s="69">
        <v>570</v>
      </c>
      <c r="P3" s="34">
        <f>Q3/O3</f>
        <v>0</v>
      </c>
      <c r="Q3" s="31">
        <f>O3-N3</f>
        <v>0</v>
      </c>
      <c r="T3" s="17"/>
      <c r="U3" s="15"/>
      <c r="V3" s="17"/>
      <c r="W3" s="15"/>
      <c r="X3" s="17"/>
      <c r="Y3" s="17"/>
      <c r="Z3" s="15"/>
      <c r="AA3" s="17"/>
      <c r="AB3" s="15"/>
    </row>
    <row r="4" spans="1:29" ht="21" customHeight="1" x14ac:dyDescent="0.2">
      <c r="A4" s="31">
        <v>2</v>
      </c>
      <c r="B4" s="95"/>
      <c r="C4" s="97"/>
      <c r="D4" s="30" t="s">
        <v>34</v>
      </c>
      <c r="E4" s="30" t="s">
        <v>29</v>
      </c>
      <c r="F4" s="31">
        <v>874</v>
      </c>
      <c r="G4" s="31">
        <v>874</v>
      </c>
      <c r="H4" s="31">
        <v>874</v>
      </c>
      <c r="I4" s="31">
        <v>1124</v>
      </c>
      <c r="J4" s="31">
        <v>1124</v>
      </c>
      <c r="K4" s="31">
        <v>1124</v>
      </c>
      <c r="L4" s="42">
        <v>1124</v>
      </c>
      <c r="M4" s="51">
        <v>1124</v>
      </c>
      <c r="N4" s="53">
        <v>1124</v>
      </c>
      <c r="O4" s="69">
        <v>1124</v>
      </c>
      <c r="P4" s="34">
        <f t="shared" ref="P4:P69" si="0">Q4/O4</f>
        <v>0</v>
      </c>
      <c r="Q4" s="61">
        <f t="shared" ref="Q4:Q74" si="1">O4-N4</f>
        <v>0</v>
      </c>
      <c r="Y4" s="16"/>
      <c r="Z4" s="16"/>
      <c r="AA4" s="15"/>
      <c r="AB4" s="16"/>
      <c r="AC4" s="15"/>
    </row>
    <row r="5" spans="1:29" ht="21" customHeight="1" x14ac:dyDescent="0.2">
      <c r="A5" s="51">
        <v>3</v>
      </c>
      <c r="B5" s="95"/>
      <c r="C5" s="97"/>
      <c r="D5" s="30" t="s">
        <v>34</v>
      </c>
      <c r="E5" s="30" t="s">
        <v>36</v>
      </c>
      <c r="F5" s="31">
        <v>1169</v>
      </c>
      <c r="G5" s="31">
        <v>1169</v>
      </c>
      <c r="H5" s="31">
        <v>1169</v>
      </c>
      <c r="I5" s="31">
        <v>1177</v>
      </c>
      <c r="J5" s="31">
        <v>1174</v>
      </c>
      <c r="K5" s="31">
        <v>1174</v>
      </c>
      <c r="L5" s="42">
        <v>1174</v>
      </c>
      <c r="M5" s="51">
        <v>1174</v>
      </c>
      <c r="N5" s="53">
        <v>1174</v>
      </c>
      <c r="O5" s="69">
        <v>1174</v>
      </c>
      <c r="P5" s="34">
        <f t="shared" si="0"/>
        <v>0</v>
      </c>
      <c r="Q5" s="61">
        <f t="shared" si="1"/>
        <v>0</v>
      </c>
      <c r="S5" s="15"/>
      <c r="T5" s="15"/>
      <c r="U5" s="15"/>
      <c r="V5" s="15"/>
      <c r="W5" s="15"/>
      <c r="X5" s="15"/>
    </row>
    <row r="6" spans="1:29" ht="21" customHeight="1" x14ac:dyDescent="0.2">
      <c r="A6" s="51">
        <v>4</v>
      </c>
      <c r="B6" s="95"/>
      <c r="C6" s="98"/>
      <c r="D6" s="30" t="s">
        <v>34</v>
      </c>
      <c r="E6" s="30" t="s">
        <v>37</v>
      </c>
      <c r="F6" s="31">
        <v>402</v>
      </c>
      <c r="G6" s="31">
        <v>402</v>
      </c>
      <c r="H6" s="31">
        <v>402</v>
      </c>
      <c r="I6" s="31">
        <v>206</v>
      </c>
      <c r="J6" s="31">
        <v>266</v>
      </c>
      <c r="K6" s="31">
        <v>266</v>
      </c>
      <c r="L6" s="42">
        <v>266</v>
      </c>
      <c r="M6" s="51">
        <v>266</v>
      </c>
      <c r="N6" s="53">
        <v>266</v>
      </c>
      <c r="O6" s="69">
        <v>266</v>
      </c>
      <c r="P6" s="34">
        <f t="shared" si="0"/>
        <v>0</v>
      </c>
      <c r="Q6" s="61">
        <f t="shared" si="1"/>
        <v>0</v>
      </c>
      <c r="S6" s="17"/>
      <c r="T6" s="15"/>
      <c r="U6" s="15"/>
      <c r="V6" s="15"/>
      <c r="W6" s="15"/>
      <c r="X6" s="15"/>
    </row>
    <row r="7" spans="1:29" ht="21" customHeight="1" x14ac:dyDescent="0.2">
      <c r="A7" s="51">
        <v>5</v>
      </c>
      <c r="B7" s="95"/>
      <c r="C7" s="96" t="s">
        <v>38</v>
      </c>
      <c r="D7" s="30" t="s">
        <v>38</v>
      </c>
      <c r="E7" s="30" t="s">
        <v>219</v>
      </c>
      <c r="F7" s="31">
        <v>1071</v>
      </c>
      <c r="G7" s="31">
        <v>1071</v>
      </c>
      <c r="H7" s="31">
        <v>1071</v>
      </c>
      <c r="I7" s="31">
        <v>1500</v>
      </c>
      <c r="J7" s="31">
        <v>2219</v>
      </c>
      <c r="K7" s="31">
        <v>2219</v>
      </c>
      <c r="L7" s="42">
        <v>2219</v>
      </c>
      <c r="M7" s="51">
        <v>2219</v>
      </c>
      <c r="N7" s="53">
        <v>2219</v>
      </c>
      <c r="O7" s="69">
        <v>2219</v>
      </c>
      <c r="P7" s="34">
        <f t="shared" si="0"/>
        <v>0</v>
      </c>
      <c r="Q7" s="61">
        <f t="shared" si="1"/>
        <v>0</v>
      </c>
    </row>
    <row r="8" spans="1:29" ht="21" customHeight="1" x14ac:dyDescent="0.2">
      <c r="A8" s="51">
        <v>6</v>
      </c>
      <c r="B8" s="95"/>
      <c r="C8" s="97"/>
      <c r="D8" s="30" t="s">
        <v>38</v>
      </c>
      <c r="E8" s="30" t="s">
        <v>39</v>
      </c>
      <c r="F8" s="31">
        <v>1090</v>
      </c>
      <c r="G8" s="31">
        <v>1090</v>
      </c>
      <c r="H8" s="31">
        <v>1090</v>
      </c>
      <c r="I8" s="31">
        <v>800</v>
      </c>
      <c r="J8" s="31">
        <v>2679</v>
      </c>
      <c r="K8" s="31">
        <v>2679</v>
      </c>
      <c r="L8" s="42">
        <v>2679</v>
      </c>
      <c r="M8" s="51">
        <v>2679</v>
      </c>
      <c r="N8" s="53">
        <v>2679</v>
      </c>
      <c r="O8" s="69">
        <v>2679</v>
      </c>
      <c r="P8" s="34">
        <f t="shared" si="0"/>
        <v>0</v>
      </c>
      <c r="Q8" s="61">
        <f t="shared" si="1"/>
        <v>0</v>
      </c>
    </row>
    <row r="9" spans="1:29" ht="21" customHeight="1" x14ac:dyDescent="0.2">
      <c r="A9" s="51">
        <v>7</v>
      </c>
      <c r="B9" s="95"/>
      <c r="C9" s="97"/>
      <c r="D9" s="36" t="s">
        <v>38</v>
      </c>
      <c r="E9" s="36" t="s">
        <v>206</v>
      </c>
      <c r="F9" s="35"/>
      <c r="G9" s="35"/>
      <c r="H9" s="31">
        <v>0</v>
      </c>
      <c r="I9" s="31">
        <v>1948</v>
      </c>
      <c r="J9" s="31">
        <v>1948</v>
      </c>
      <c r="K9" s="31">
        <v>1948</v>
      </c>
      <c r="L9" s="42">
        <v>1948</v>
      </c>
      <c r="M9" s="51">
        <v>1948</v>
      </c>
      <c r="N9" s="53">
        <v>1948</v>
      </c>
      <c r="O9" s="69">
        <v>1948</v>
      </c>
      <c r="P9" s="34">
        <f t="shared" si="0"/>
        <v>0</v>
      </c>
      <c r="Q9" s="61">
        <f t="shared" si="1"/>
        <v>0</v>
      </c>
    </row>
    <row r="10" spans="1:29" ht="21" customHeight="1" x14ac:dyDescent="0.2">
      <c r="A10" s="51">
        <v>8</v>
      </c>
      <c r="B10" s="95"/>
      <c r="C10" s="98"/>
      <c r="D10" s="30" t="s">
        <v>38</v>
      </c>
      <c r="E10" s="30" t="s">
        <v>40</v>
      </c>
      <c r="F10" s="31">
        <v>876</v>
      </c>
      <c r="G10" s="31">
        <v>876</v>
      </c>
      <c r="H10" s="31">
        <v>876</v>
      </c>
      <c r="I10" s="31">
        <v>487</v>
      </c>
      <c r="J10" s="31">
        <v>1960</v>
      </c>
      <c r="K10" s="31">
        <v>1960</v>
      </c>
      <c r="L10" s="42">
        <v>1960</v>
      </c>
      <c r="M10" s="51">
        <v>1960</v>
      </c>
      <c r="N10" s="53">
        <v>1960</v>
      </c>
      <c r="O10" s="69">
        <v>1960</v>
      </c>
      <c r="P10" s="34">
        <f t="shared" si="0"/>
        <v>0</v>
      </c>
      <c r="Q10" s="61">
        <f t="shared" si="1"/>
        <v>0</v>
      </c>
    </row>
    <row r="11" spans="1:29" ht="21" customHeight="1" x14ac:dyDescent="0.2">
      <c r="A11" s="51">
        <v>9</v>
      </c>
      <c r="B11" s="95"/>
      <c r="C11" s="96" t="s">
        <v>185</v>
      </c>
      <c r="D11" s="30" t="s">
        <v>185</v>
      </c>
      <c r="E11" s="30" t="s">
        <v>186</v>
      </c>
      <c r="F11" s="31">
        <v>326</v>
      </c>
      <c r="G11" s="31">
        <v>326</v>
      </c>
      <c r="H11" s="31">
        <v>326</v>
      </c>
      <c r="I11" s="31">
        <v>242</v>
      </c>
      <c r="J11" s="31">
        <v>326</v>
      </c>
      <c r="K11" s="31">
        <v>326</v>
      </c>
      <c r="L11" s="42">
        <v>326</v>
      </c>
      <c r="M11" s="51">
        <v>326</v>
      </c>
      <c r="N11" s="53">
        <v>326</v>
      </c>
      <c r="O11" s="69">
        <v>326</v>
      </c>
      <c r="P11" s="34">
        <f t="shared" si="0"/>
        <v>0</v>
      </c>
      <c r="Q11" s="61">
        <f t="shared" si="1"/>
        <v>0</v>
      </c>
      <c r="V11" s="19" t="s">
        <v>202</v>
      </c>
    </row>
    <row r="12" spans="1:29" ht="21" customHeight="1" x14ac:dyDescent="0.2">
      <c r="A12" s="51">
        <v>10</v>
      </c>
      <c r="B12" s="95"/>
      <c r="C12" s="98"/>
      <c r="D12" s="30" t="s">
        <v>185</v>
      </c>
      <c r="E12" s="30" t="s">
        <v>29</v>
      </c>
      <c r="F12" s="31">
        <v>224</v>
      </c>
      <c r="G12" s="31">
        <v>224</v>
      </c>
      <c r="H12" s="31">
        <v>224</v>
      </c>
      <c r="I12" s="31">
        <v>224</v>
      </c>
      <c r="J12" s="31">
        <v>224</v>
      </c>
      <c r="K12" s="31">
        <v>224</v>
      </c>
      <c r="L12" s="42">
        <v>224</v>
      </c>
      <c r="M12" s="51">
        <v>224</v>
      </c>
      <c r="N12" s="53">
        <v>224</v>
      </c>
      <c r="O12" s="69">
        <v>224</v>
      </c>
      <c r="P12" s="34">
        <f t="shared" si="0"/>
        <v>0</v>
      </c>
      <c r="Q12" s="61">
        <f t="shared" si="1"/>
        <v>0</v>
      </c>
    </row>
    <row r="13" spans="1:29" ht="21" customHeight="1" x14ac:dyDescent="0.2">
      <c r="A13" s="51">
        <v>11</v>
      </c>
      <c r="B13" s="95" t="s">
        <v>4</v>
      </c>
      <c r="C13" s="96" t="s">
        <v>221</v>
      </c>
      <c r="D13" s="30" t="s">
        <v>5</v>
      </c>
      <c r="E13" s="30" t="s">
        <v>48</v>
      </c>
      <c r="F13" s="31">
        <v>975</v>
      </c>
      <c r="G13" s="31">
        <v>975</v>
      </c>
      <c r="H13" s="31">
        <v>975</v>
      </c>
      <c r="I13" s="31">
        <v>975</v>
      </c>
      <c r="J13" s="31">
        <v>975</v>
      </c>
      <c r="K13" s="31">
        <v>975</v>
      </c>
      <c r="L13" s="42">
        <v>975</v>
      </c>
      <c r="M13" s="51">
        <v>975</v>
      </c>
      <c r="N13" s="53">
        <v>975</v>
      </c>
      <c r="O13" s="64">
        <v>450</v>
      </c>
      <c r="P13" s="34">
        <f t="shared" si="0"/>
        <v>-1.1666666666666667</v>
      </c>
      <c r="Q13" s="61">
        <f t="shared" si="1"/>
        <v>-525</v>
      </c>
    </row>
    <row r="14" spans="1:29" ht="21" customHeight="1" x14ac:dyDescent="0.2">
      <c r="A14" s="51">
        <v>12</v>
      </c>
      <c r="B14" s="95"/>
      <c r="C14" s="97"/>
      <c r="D14" s="30" t="s">
        <v>5</v>
      </c>
      <c r="E14" s="30" t="s">
        <v>78</v>
      </c>
      <c r="F14" s="31">
        <v>93</v>
      </c>
      <c r="G14" s="31">
        <v>92</v>
      </c>
      <c r="H14" s="31">
        <v>92</v>
      </c>
      <c r="I14" s="31">
        <v>47</v>
      </c>
      <c r="J14" s="31">
        <v>47</v>
      </c>
      <c r="K14" s="31">
        <v>47</v>
      </c>
      <c r="L14" s="42">
        <v>47</v>
      </c>
      <c r="M14" s="51">
        <v>37</v>
      </c>
      <c r="N14" s="53">
        <v>37</v>
      </c>
      <c r="O14" s="64">
        <v>10</v>
      </c>
      <c r="P14" s="34">
        <f t="shared" si="0"/>
        <v>-2.7</v>
      </c>
      <c r="Q14" s="61">
        <f t="shared" si="1"/>
        <v>-27</v>
      </c>
    </row>
    <row r="15" spans="1:29" ht="21" customHeight="1" x14ac:dyDescent="0.2">
      <c r="A15" s="51">
        <v>13</v>
      </c>
      <c r="B15" s="95"/>
      <c r="C15" s="97"/>
      <c r="D15" s="30" t="s">
        <v>5</v>
      </c>
      <c r="E15" s="30" t="s">
        <v>81</v>
      </c>
      <c r="F15" s="31">
        <v>298</v>
      </c>
      <c r="G15" s="31">
        <v>298</v>
      </c>
      <c r="H15" s="31">
        <v>298</v>
      </c>
      <c r="I15" s="31">
        <v>298</v>
      </c>
      <c r="J15" s="31">
        <v>399</v>
      </c>
      <c r="K15" s="31">
        <v>399</v>
      </c>
      <c r="L15" s="42">
        <v>399</v>
      </c>
      <c r="M15" s="51">
        <v>399</v>
      </c>
      <c r="N15" s="53">
        <v>399</v>
      </c>
      <c r="O15" s="64">
        <v>297</v>
      </c>
      <c r="P15" s="34">
        <f t="shared" si="0"/>
        <v>-0.34343434343434343</v>
      </c>
      <c r="Q15" s="61">
        <f t="shared" si="1"/>
        <v>-102</v>
      </c>
    </row>
    <row r="16" spans="1:29" ht="21" customHeight="1" x14ac:dyDescent="0.2">
      <c r="A16" s="51">
        <v>14</v>
      </c>
      <c r="B16" s="95"/>
      <c r="C16" s="97"/>
      <c r="D16" s="30" t="s">
        <v>5</v>
      </c>
      <c r="E16" s="30" t="s">
        <v>6</v>
      </c>
      <c r="F16" s="31">
        <v>202</v>
      </c>
      <c r="G16" s="31">
        <v>201</v>
      </c>
      <c r="H16" s="31">
        <v>201</v>
      </c>
      <c r="I16" s="31">
        <v>366</v>
      </c>
      <c r="J16" s="31">
        <v>366</v>
      </c>
      <c r="K16" s="31">
        <v>366</v>
      </c>
      <c r="L16" s="42">
        <v>366</v>
      </c>
      <c r="M16" s="51">
        <v>302</v>
      </c>
      <c r="N16" s="53">
        <v>302</v>
      </c>
      <c r="O16" s="69">
        <v>302</v>
      </c>
      <c r="P16" s="34">
        <f t="shared" si="0"/>
        <v>0</v>
      </c>
      <c r="Q16" s="61">
        <f t="shared" si="1"/>
        <v>0</v>
      </c>
    </row>
    <row r="17" spans="1:26" ht="21" customHeight="1" x14ac:dyDescent="0.2">
      <c r="A17" s="51">
        <v>15</v>
      </c>
      <c r="B17" s="95"/>
      <c r="C17" s="97"/>
      <c r="D17" s="30" t="s">
        <v>5</v>
      </c>
      <c r="E17" s="30" t="s">
        <v>7</v>
      </c>
      <c r="F17" s="31">
        <v>309</v>
      </c>
      <c r="G17" s="31">
        <v>308</v>
      </c>
      <c r="H17" s="31">
        <v>308</v>
      </c>
      <c r="I17" s="31">
        <v>362</v>
      </c>
      <c r="J17" s="31">
        <v>362</v>
      </c>
      <c r="K17" s="31">
        <v>362</v>
      </c>
      <c r="L17" s="42">
        <v>362</v>
      </c>
      <c r="M17" s="51">
        <v>22</v>
      </c>
      <c r="N17" s="53">
        <v>22</v>
      </c>
      <c r="O17" s="69">
        <v>22</v>
      </c>
      <c r="P17" s="34">
        <f t="shared" si="0"/>
        <v>0</v>
      </c>
      <c r="Q17" s="61">
        <f t="shared" si="1"/>
        <v>0</v>
      </c>
    </row>
    <row r="18" spans="1:26" ht="21" customHeight="1" x14ac:dyDescent="0.2">
      <c r="A18" s="51">
        <v>16</v>
      </c>
      <c r="B18" s="95"/>
      <c r="C18" s="98"/>
      <c r="D18" s="30" t="s">
        <v>5</v>
      </c>
      <c r="E18" s="30" t="s">
        <v>8</v>
      </c>
      <c r="F18" s="31">
        <v>1638</v>
      </c>
      <c r="G18" s="31">
        <v>1638</v>
      </c>
      <c r="H18" s="31">
        <v>718</v>
      </c>
      <c r="I18" s="31">
        <v>718</v>
      </c>
      <c r="J18" s="31">
        <v>718</v>
      </c>
      <c r="K18" s="31">
        <v>751</v>
      </c>
      <c r="L18" s="42">
        <v>751</v>
      </c>
      <c r="M18" s="51">
        <v>751</v>
      </c>
      <c r="N18" s="53">
        <v>751</v>
      </c>
      <c r="O18" s="69">
        <v>0</v>
      </c>
      <c r="P18" s="34" t="e">
        <f t="shared" si="0"/>
        <v>#DIV/0!</v>
      </c>
      <c r="Q18" s="61">
        <f t="shared" si="1"/>
        <v>-751</v>
      </c>
      <c r="R18" s="19" t="s">
        <v>263</v>
      </c>
    </row>
    <row r="19" spans="1:26" ht="21" customHeight="1" x14ac:dyDescent="0.2">
      <c r="A19" s="51">
        <v>17</v>
      </c>
      <c r="B19" s="95"/>
      <c r="C19" s="31" t="s">
        <v>9</v>
      </c>
      <c r="D19" s="30" t="s">
        <v>9</v>
      </c>
      <c r="E19" s="30" t="s">
        <v>10</v>
      </c>
      <c r="F19" s="31">
        <v>25</v>
      </c>
      <c r="G19" s="31">
        <v>25</v>
      </c>
      <c r="H19" s="31">
        <v>25</v>
      </c>
      <c r="I19" s="31">
        <v>25</v>
      </c>
      <c r="J19" s="31">
        <v>25</v>
      </c>
      <c r="K19" s="31">
        <v>25</v>
      </c>
      <c r="L19" s="42">
        <v>25</v>
      </c>
      <c r="M19" s="51">
        <v>25</v>
      </c>
      <c r="N19" s="53">
        <v>25</v>
      </c>
      <c r="O19" s="69">
        <v>27</v>
      </c>
      <c r="P19" s="34">
        <f t="shared" si="0"/>
        <v>7.407407407407407E-2</v>
      </c>
      <c r="Q19" s="61">
        <f t="shared" si="1"/>
        <v>2</v>
      </c>
      <c r="T19" s="17"/>
      <c r="U19" s="15"/>
      <c r="V19" s="17"/>
      <c r="W19" s="17"/>
      <c r="X19" s="17"/>
      <c r="Y19" s="17"/>
      <c r="Z19" s="15"/>
    </row>
    <row r="20" spans="1:26" ht="21" customHeight="1" x14ac:dyDescent="0.2">
      <c r="A20" s="51">
        <v>18</v>
      </c>
      <c r="B20" s="96" t="s">
        <v>16</v>
      </c>
      <c r="C20" s="99" t="s">
        <v>220</v>
      </c>
      <c r="D20" s="30" t="s">
        <v>17</v>
      </c>
      <c r="E20" s="30" t="s">
        <v>199</v>
      </c>
      <c r="F20" s="31">
        <v>20808</v>
      </c>
      <c r="G20" s="31">
        <v>20808</v>
      </c>
      <c r="H20" s="31">
        <v>13435</v>
      </c>
      <c r="I20" s="31">
        <v>13630</v>
      </c>
      <c r="J20" s="31">
        <v>9610</v>
      </c>
      <c r="K20" s="31">
        <v>12732</v>
      </c>
      <c r="L20" s="42">
        <v>10008</v>
      </c>
      <c r="M20" s="51">
        <v>10008</v>
      </c>
      <c r="N20" s="53">
        <v>10008</v>
      </c>
      <c r="O20" s="69">
        <v>6256</v>
      </c>
      <c r="P20" s="34">
        <f t="shared" si="0"/>
        <v>-0.59974424552429673</v>
      </c>
      <c r="Q20" s="61">
        <f t="shared" si="1"/>
        <v>-3752</v>
      </c>
      <c r="R20" s="65" t="s">
        <v>250</v>
      </c>
      <c r="U20" s="15"/>
      <c r="V20" s="15"/>
    </row>
    <row r="21" spans="1:26" ht="21" customHeight="1" x14ac:dyDescent="0.2">
      <c r="A21" s="61"/>
      <c r="B21" s="97"/>
      <c r="C21" s="100"/>
      <c r="D21" s="30" t="s">
        <v>17</v>
      </c>
      <c r="E21" s="30" t="s">
        <v>247</v>
      </c>
      <c r="F21" s="61"/>
      <c r="G21" s="61"/>
      <c r="H21" s="61"/>
      <c r="I21" s="61"/>
      <c r="J21" s="61"/>
      <c r="K21" s="61"/>
      <c r="L21" s="61"/>
      <c r="M21" s="61"/>
      <c r="N21" s="61"/>
      <c r="O21" s="69">
        <v>1175</v>
      </c>
      <c r="P21" s="34">
        <f t="shared" si="0"/>
        <v>0</v>
      </c>
      <c r="Q21" s="61"/>
      <c r="R21" s="65" t="s">
        <v>251</v>
      </c>
      <c r="U21" s="15"/>
      <c r="V21" s="15"/>
    </row>
    <row r="22" spans="1:26" ht="21" customHeight="1" x14ac:dyDescent="0.2">
      <c r="A22" s="51">
        <v>19</v>
      </c>
      <c r="B22" s="97"/>
      <c r="C22" s="100"/>
      <c r="D22" s="30" t="s">
        <v>80</v>
      </c>
      <c r="E22" s="30" t="s">
        <v>80</v>
      </c>
      <c r="F22" s="31">
        <v>258</v>
      </c>
      <c r="G22" s="31">
        <v>258</v>
      </c>
      <c r="H22" s="31">
        <v>300</v>
      </c>
      <c r="I22" s="31">
        <v>300</v>
      </c>
      <c r="J22" s="31">
        <v>225</v>
      </c>
      <c r="K22" s="31">
        <v>225</v>
      </c>
      <c r="L22" s="42">
        <v>305</v>
      </c>
      <c r="M22" s="51">
        <v>305</v>
      </c>
      <c r="N22" s="53">
        <v>305</v>
      </c>
      <c r="O22" s="69">
        <v>300</v>
      </c>
      <c r="P22" s="34">
        <f t="shared" si="0"/>
        <v>-1.6666666666666666E-2</v>
      </c>
      <c r="Q22" s="61">
        <f t="shared" si="1"/>
        <v>-5</v>
      </c>
    </row>
    <row r="23" spans="1:26" ht="21" customHeight="1" x14ac:dyDescent="0.2">
      <c r="A23" s="51">
        <v>20</v>
      </c>
      <c r="B23" s="97"/>
      <c r="C23" s="100"/>
      <c r="D23" s="30"/>
      <c r="E23" s="30" t="s">
        <v>223</v>
      </c>
      <c r="F23" s="41"/>
      <c r="G23" s="41"/>
      <c r="H23" s="41"/>
      <c r="I23" s="41"/>
      <c r="J23" s="19">
        <v>0</v>
      </c>
      <c r="K23" s="43">
        <v>1405</v>
      </c>
      <c r="L23" s="43">
        <v>2723</v>
      </c>
      <c r="M23" s="43">
        <v>2723</v>
      </c>
      <c r="N23" s="43">
        <v>2723</v>
      </c>
      <c r="O23" s="74">
        <v>2723</v>
      </c>
      <c r="P23" s="34">
        <f t="shared" si="0"/>
        <v>0</v>
      </c>
      <c r="Q23" s="61">
        <f t="shared" si="1"/>
        <v>0</v>
      </c>
    </row>
    <row r="24" spans="1:26" ht="21" customHeight="1" x14ac:dyDescent="0.2">
      <c r="A24" s="51">
        <v>21</v>
      </c>
      <c r="B24" s="97"/>
      <c r="C24" s="100"/>
      <c r="D24" s="30"/>
      <c r="E24" s="30" t="s">
        <v>239</v>
      </c>
      <c r="F24" s="51"/>
      <c r="G24" s="51"/>
      <c r="H24" s="51"/>
      <c r="I24" s="51"/>
      <c r="K24" s="43"/>
      <c r="L24" s="43"/>
      <c r="M24" s="43">
        <v>256</v>
      </c>
      <c r="N24" s="43">
        <v>256</v>
      </c>
      <c r="O24" s="74">
        <v>256</v>
      </c>
      <c r="P24" s="34">
        <f t="shared" si="0"/>
        <v>0</v>
      </c>
      <c r="Q24" s="61">
        <f t="shared" si="1"/>
        <v>0</v>
      </c>
    </row>
    <row r="25" spans="1:26" ht="21" customHeight="1" x14ac:dyDescent="0.2">
      <c r="A25" s="51">
        <v>22</v>
      </c>
      <c r="B25" s="97"/>
      <c r="C25" s="100"/>
      <c r="D25" s="81"/>
      <c r="E25" s="81" t="s">
        <v>224</v>
      </c>
      <c r="F25" s="82"/>
      <c r="G25" s="82"/>
      <c r="H25" s="82"/>
      <c r="I25" s="82"/>
      <c r="J25" s="82">
        <v>0</v>
      </c>
      <c r="K25" s="83">
        <v>1275</v>
      </c>
      <c r="L25" s="83">
        <v>0</v>
      </c>
      <c r="M25" s="83">
        <v>0</v>
      </c>
      <c r="N25" s="83">
        <v>0</v>
      </c>
      <c r="O25" s="83">
        <v>0</v>
      </c>
      <c r="P25" s="84">
        <v>0</v>
      </c>
      <c r="Q25" s="82">
        <f t="shared" si="1"/>
        <v>0</v>
      </c>
      <c r="R25" s="92" t="s">
        <v>257</v>
      </c>
    </row>
    <row r="26" spans="1:26" ht="21" customHeight="1" x14ac:dyDescent="0.2">
      <c r="A26" s="51">
        <v>23</v>
      </c>
      <c r="B26" s="97"/>
      <c r="C26" s="100"/>
      <c r="D26" s="81"/>
      <c r="E26" s="81" t="s">
        <v>225</v>
      </c>
      <c r="F26" s="82"/>
      <c r="G26" s="82"/>
      <c r="H26" s="82"/>
      <c r="I26" s="82"/>
      <c r="J26" s="82">
        <v>0</v>
      </c>
      <c r="K26" s="83">
        <v>540</v>
      </c>
      <c r="L26" s="83">
        <v>0</v>
      </c>
      <c r="M26" s="83">
        <v>0</v>
      </c>
      <c r="N26" s="83">
        <v>0</v>
      </c>
      <c r="O26" s="83">
        <v>0</v>
      </c>
      <c r="P26" s="84">
        <v>0</v>
      </c>
      <c r="Q26" s="82">
        <f t="shared" si="1"/>
        <v>0</v>
      </c>
      <c r="R26" s="93"/>
    </row>
    <row r="27" spans="1:26" ht="21" customHeight="1" x14ac:dyDescent="0.2">
      <c r="A27" s="61"/>
      <c r="B27" s="98"/>
      <c r="C27" s="101"/>
      <c r="D27" s="81" t="s">
        <v>246</v>
      </c>
      <c r="E27" s="81" t="s">
        <v>246</v>
      </c>
      <c r="F27" s="64"/>
      <c r="G27" s="64"/>
      <c r="H27" s="64"/>
      <c r="I27" s="64"/>
      <c r="J27" s="64"/>
      <c r="K27" s="67"/>
      <c r="L27" s="67"/>
      <c r="M27" s="67"/>
      <c r="N27" s="67"/>
      <c r="O27" s="75"/>
      <c r="P27" s="34">
        <v>0</v>
      </c>
      <c r="Q27" s="61"/>
      <c r="R27" s="66" t="s">
        <v>252</v>
      </c>
    </row>
    <row r="28" spans="1:26" ht="21" customHeight="1" x14ac:dyDescent="0.2">
      <c r="A28" s="51">
        <v>24</v>
      </c>
      <c r="B28" s="96" t="s">
        <v>14</v>
      </c>
      <c r="C28" s="96" t="s">
        <v>15</v>
      </c>
      <c r="D28" s="30" t="s">
        <v>15</v>
      </c>
      <c r="E28" s="30" t="s">
        <v>3</v>
      </c>
      <c r="F28" s="31">
        <v>1700</v>
      </c>
      <c r="G28" s="31">
        <v>1700</v>
      </c>
      <c r="H28" s="31">
        <v>1700</v>
      </c>
      <c r="I28" s="31">
        <v>905</v>
      </c>
      <c r="J28" s="31">
        <v>255</v>
      </c>
      <c r="K28" s="31">
        <v>255</v>
      </c>
      <c r="L28" s="42">
        <v>255</v>
      </c>
      <c r="M28" s="51">
        <v>25</v>
      </c>
      <c r="N28" s="53">
        <v>25</v>
      </c>
      <c r="O28" s="69">
        <v>2000</v>
      </c>
      <c r="P28" s="34">
        <f t="shared" si="0"/>
        <v>0.98750000000000004</v>
      </c>
      <c r="Q28" s="61">
        <f t="shared" si="1"/>
        <v>1975</v>
      </c>
    </row>
    <row r="29" spans="1:26" ht="21" customHeight="1" x14ac:dyDescent="0.2">
      <c r="A29" s="88"/>
      <c r="B29" s="97"/>
      <c r="C29" s="97"/>
      <c r="D29" s="30"/>
      <c r="E29" s="30" t="s">
        <v>273</v>
      </c>
      <c r="F29" s="88"/>
      <c r="G29" s="88"/>
      <c r="H29" s="88"/>
      <c r="I29" s="88"/>
      <c r="J29" s="88"/>
      <c r="K29" s="88"/>
      <c r="L29" s="88"/>
      <c r="M29" s="88"/>
      <c r="N29" s="88"/>
      <c r="O29" s="88">
        <v>250</v>
      </c>
      <c r="P29" s="34"/>
      <c r="Q29" s="88"/>
    </row>
    <row r="30" spans="1:26" ht="21" customHeight="1" x14ac:dyDescent="0.2">
      <c r="A30" s="61"/>
      <c r="B30" s="98"/>
      <c r="C30" s="98"/>
      <c r="D30" s="30" t="s">
        <v>15</v>
      </c>
      <c r="E30" s="30" t="s">
        <v>248</v>
      </c>
      <c r="F30" s="61"/>
      <c r="G30" s="61"/>
      <c r="H30" s="61"/>
      <c r="I30" s="61"/>
      <c r="J30" s="61"/>
      <c r="K30" s="61"/>
      <c r="L30" s="61"/>
      <c r="M30" s="61"/>
      <c r="N30" s="61"/>
      <c r="O30" s="69">
        <v>150</v>
      </c>
      <c r="P30" s="34">
        <f t="shared" si="0"/>
        <v>0</v>
      </c>
      <c r="Q30" s="61"/>
    </row>
    <row r="31" spans="1:26" ht="21" customHeight="1" x14ac:dyDescent="0.2">
      <c r="A31" s="51">
        <v>25</v>
      </c>
      <c r="B31" s="95" t="s">
        <v>20</v>
      </c>
      <c r="C31" s="96" t="s">
        <v>222</v>
      </c>
      <c r="D31" s="30" t="s">
        <v>21</v>
      </c>
      <c r="E31" s="30" t="s">
        <v>47</v>
      </c>
      <c r="F31" s="31">
        <v>8335</v>
      </c>
      <c r="G31" s="31">
        <v>8335</v>
      </c>
      <c r="H31" s="31">
        <v>8335</v>
      </c>
      <c r="I31" s="31">
        <v>10028</v>
      </c>
      <c r="J31" s="31">
        <v>11291</v>
      </c>
      <c r="K31" s="31">
        <v>10028</v>
      </c>
      <c r="L31" s="42">
        <v>6176</v>
      </c>
      <c r="M31" s="51">
        <v>6176</v>
      </c>
      <c r="N31" s="53">
        <v>0</v>
      </c>
      <c r="O31" s="91">
        <v>2210</v>
      </c>
      <c r="P31" s="34">
        <v>0</v>
      </c>
      <c r="Q31" s="61">
        <f t="shared" si="1"/>
        <v>2210</v>
      </c>
    </row>
    <row r="32" spans="1:26" ht="21.75" customHeight="1" x14ac:dyDescent="0.2">
      <c r="A32" s="51">
        <v>26</v>
      </c>
      <c r="B32" s="95"/>
      <c r="C32" s="97"/>
      <c r="D32" s="30" t="s">
        <v>21</v>
      </c>
      <c r="E32" s="30" t="s">
        <v>204</v>
      </c>
      <c r="F32" s="31">
        <v>10345</v>
      </c>
      <c r="G32" s="31">
        <v>10345</v>
      </c>
      <c r="H32" s="31">
        <v>10345</v>
      </c>
      <c r="I32" s="31">
        <v>9846</v>
      </c>
      <c r="J32" s="31">
        <v>9846</v>
      </c>
      <c r="K32" s="31">
        <v>9839</v>
      </c>
      <c r="L32" s="42">
        <v>9839</v>
      </c>
      <c r="M32" s="51">
        <v>9839</v>
      </c>
      <c r="N32" s="53">
        <v>9985</v>
      </c>
      <c r="O32" s="91">
        <v>7260</v>
      </c>
      <c r="P32" s="34">
        <f t="shared" si="0"/>
        <v>-0.37534435261707988</v>
      </c>
      <c r="Q32" s="61">
        <f t="shared" si="1"/>
        <v>-2725</v>
      </c>
    </row>
    <row r="33" spans="1:26" ht="35.25" customHeight="1" x14ac:dyDescent="0.2">
      <c r="A33" s="51">
        <v>27</v>
      </c>
      <c r="B33" s="95"/>
      <c r="C33" s="97"/>
      <c r="D33" s="30" t="s">
        <v>21</v>
      </c>
      <c r="E33" s="30" t="s">
        <v>194</v>
      </c>
      <c r="F33" s="31">
        <v>4361</v>
      </c>
      <c r="G33" s="31">
        <v>4361</v>
      </c>
      <c r="H33" s="31">
        <v>4361</v>
      </c>
      <c r="I33" s="31">
        <v>8062</v>
      </c>
      <c r="J33" s="31">
        <v>9080</v>
      </c>
      <c r="K33" s="41">
        <v>8922</v>
      </c>
      <c r="L33" s="42">
        <v>8922</v>
      </c>
      <c r="M33" s="51">
        <v>8922</v>
      </c>
      <c r="N33" s="53">
        <v>10732</v>
      </c>
      <c r="O33" s="91">
        <v>8882</v>
      </c>
      <c r="P33" s="34">
        <f t="shared" si="0"/>
        <v>-0.2082864219770322</v>
      </c>
      <c r="Q33" s="61">
        <f t="shared" si="1"/>
        <v>-1850</v>
      </c>
      <c r="T33" s="17"/>
      <c r="U33" s="17"/>
      <c r="V33" s="17"/>
      <c r="W33" s="17"/>
      <c r="X33" s="17"/>
      <c r="Y33" s="17"/>
      <c r="Z33" s="17"/>
    </row>
    <row r="34" spans="1:26" ht="21" customHeight="1" x14ac:dyDescent="0.2">
      <c r="A34" s="51">
        <v>28</v>
      </c>
      <c r="B34" s="95"/>
      <c r="C34" s="97"/>
      <c r="D34" s="30" t="s">
        <v>21</v>
      </c>
      <c r="E34" s="30" t="s">
        <v>214</v>
      </c>
      <c r="F34" s="31">
        <v>3085</v>
      </c>
      <c r="G34" s="31">
        <v>2641</v>
      </c>
      <c r="H34" s="31">
        <v>2641</v>
      </c>
      <c r="I34" s="31">
        <v>2614</v>
      </c>
      <c r="J34" s="31">
        <v>2614</v>
      </c>
      <c r="K34" s="31">
        <v>3047</v>
      </c>
      <c r="L34" s="42">
        <v>3047</v>
      </c>
      <c r="M34" s="51">
        <v>3047</v>
      </c>
      <c r="N34" s="53">
        <v>5092</v>
      </c>
      <c r="O34" s="91">
        <v>4284</v>
      </c>
      <c r="P34" s="34">
        <f t="shared" si="0"/>
        <v>-0.18860877684407096</v>
      </c>
      <c r="Q34" s="61">
        <f t="shared" si="1"/>
        <v>-808</v>
      </c>
      <c r="T34" s="17"/>
      <c r="U34" s="17"/>
      <c r="V34" s="17"/>
      <c r="W34" s="17"/>
      <c r="X34" s="18"/>
      <c r="Y34" s="18"/>
      <c r="Z34" s="17"/>
    </row>
    <row r="35" spans="1:26" ht="21" customHeight="1" x14ac:dyDescent="0.2">
      <c r="A35" s="55"/>
      <c r="B35" s="95"/>
      <c r="C35" s="97"/>
      <c r="D35" s="30" t="s">
        <v>21</v>
      </c>
      <c r="E35" s="30" t="s">
        <v>240</v>
      </c>
      <c r="F35" s="55"/>
      <c r="G35" s="55"/>
      <c r="H35" s="55"/>
      <c r="I35" s="55"/>
      <c r="J35" s="55"/>
      <c r="K35" s="55"/>
      <c r="L35" s="55"/>
      <c r="M35" s="55"/>
      <c r="N35" s="55">
        <v>7059</v>
      </c>
      <c r="O35" s="91">
        <v>7099</v>
      </c>
      <c r="P35" s="34">
        <f t="shared" si="0"/>
        <v>5.6345964220312723E-3</v>
      </c>
      <c r="Q35" s="61">
        <f t="shared" si="1"/>
        <v>40</v>
      </c>
      <c r="T35" s="17"/>
      <c r="U35" s="17"/>
      <c r="V35" s="17"/>
      <c r="W35" s="17"/>
      <c r="X35" s="18"/>
      <c r="Y35" s="18"/>
      <c r="Z35" s="17"/>
    </row>
    <row r="36" spans="1:26" ht="21" customHeight="1" x14ac:dyDescent="0.2">
      <c r="A36" s="51">
        <v>29</v>
      </c>
      <c r="B36" s="95"/>
      <c r="C36" s="97"/>
      <c r="D36" s="30" t="s">
        <v>21</v>
      </c>
      <c r="E36" s="30" t="s">
        <v>203</v>
      </c>
      <c r="F36" s="31"/>
      <c r="G36" s="31">
        <v>0</v>
      </c>
      <c r="H36" s="31">
        <v>64</v>
      </c>
      <c r="I36" s="31">
        <v>64</v>
      </c>
      <c r="J36" s="31">
        <v>64</v>
      </c>
      <c r="K36" s="31">
        <v>64</v>
      </c>
      <c r="L36" s="42">
        <v>64</v>
      </c>
      <c r="M36" s="51">
        <v>64</v>
      </c>
      <c r="N36" s="53">
        <v>282</v>
      </c>
      <c r="O36" s="91">
        <v>860</v>
      </c>
      <c r="P36" s="34">
        <f t="shared" si="0"/>
        <v>0.67209302325581399</v>
      </c>
      <c r="Q36" s="61">
        <f t="shared" si="1"/>
        <v>578</v>
      </c>
    </row>
    <row r="37" spans="1:26" ht="21" customHeight="1" x14ac:dyDescent="0.2">
      <c r="A37" s="59"/>
      <c r="B37" s="95"/>
      <c r="C37" s="98"/>
      <c r="D37" s="30" t="s">
        <v>21</v>
      </c>
      <c r="E37" s="30" t="s">
        <v>244</v>
      </c>
      <c r="F37" s="59"/>
      <c r="G37" s="59"/>
      <c r="H37" s="59"/>
      <c r="I37" s="59"/>
      <c r="J37" s="59"/>
      <c r="K37" s="59"/>
      <c r="L37" s="59"/>
      <c r="M37" s="59"/>
      <c r="N37" s="59">
        <v>1293</v>
      </c>
      <c r="O37" s="91">
        <v>3381</v>
      </c>
      <c r="P37" s="34">
        <f t="shared" si="0"/>
        <v>0.61756876663708959</v>
      </c>
      <c r="Q37" s="61">
        <f t="shared" si="1"/>
        <v>2088</v>
      </c>
    </row>
    <row r="38" spans="1:26" ht="21" customHeight="1" x14ac:dyDescent="0.2">
      <c r="A38" s="51">
        <v>30</v>
      </c>
      <c r="B38" s="95"/>
      <c r="C38" s="31" t="s">
        <v>22</v>
      </c>
      <c r="D38" s="30" t="s">
        <v>22</v>
      </c>
      <c r="E38" s="30" t="s">
        <v>196</v>
      </c>
      <c r="F38" s="31">
        <v>4500</v>
      </c>
      <c r="G38" s="31">
        <v>4500</v>
      </c>
      <c r="H38" s="31">
        <v>8000</v>
      </c>
      <c r="I38" s="31">
        <v>7965</v>
      </c>
      <c r="J38" s="31">
        <v>7965</v>
      </c>
      <c r="K38" s="31">
        <v>7965</v>
      </c>
      <c r="L38" s="42">
        <v>7965</v>
      </c>
      <c r="M38" s="51">
        <v>7965</v>
      </c>
      <c r="N38" s="53">
        <v>7965</v>
      </c>
      <c r="O38" s="91">
        <v>7965</v>
      </c>
      <c r="P38" s="34">
        <f t="shared" si="0"/>
        <v>0</v>
      </c>
      <c r="Q38" s="61">
        <f t="shared" si="1"/>
        <v>0</v>
      </c>
    </row>
    <row r="39" spans="1:26" ht="21" customHeight="1" x14ac:dyDescent="0.2">
      <c r="A39" s="51">
        <v>31</v>
      </c>
      <c r="B39" s="95"/>
      <c r="C39" s="31" t="s">
        <v>23</v>
      </c>
      <c r="D39" s="30" t="s">
        <v>23</v>
      </c>
      <c r="E39" s="30" t="s">
        <v>24</v>
      </c>
      <c r="F39" s="31">
        <v>850</v>
      </c>
      <c r="G39" s="31">
        <v>850</v>
      </c>
      <c r="H39" s="31">
        <v>145</v>
      </c>
      <c r="I39" s="31">
        <v>145</v>
      </c>
      <c r="J39" s="31">
        <v>145</v>
      </c>
      <c r="K39" s="31">
        <v>35</v>
      </c>
      <c r="L39" s="42">
        <v>16</v>
      </c>
      <c r="M39" s="51">
        <v>11</v>
      </c>
      <c r="N39" s="53">
        <v>386</v>
      </c>
      <c r="O39" s="69">
        <v>386</v>
      </c>
      <c r="P39" s="34">
        <f t="shared" si="0"/>
        <v>0</v>
      </c>
      <c r="Q39" s="61">
        <f t="shared" si="1"/>
        <v>0</v>
      </c>
    </row>
    <row r="40" spans="1:26" ht="21" customHeight="1" x14ac:dyDescent="0.2">
      <c r="A40" s="51">
        <v>32</v>
      </c>
      <c r="B40" s="95" t="s">
        <v>0</v>
      </c>
      <c r="C40" s="96" t="s">
        <v>25</v>
      </c>
      <c r="D40" s="81" t="s">
        <v>25</v>
      </c>
      <c r="E40" s="81" t="s">
        <v>26</v>
      </c>
      <c r="F40" s="82">
        <v>341</v>
      </c>
      <c r="G40" s="82">
        <v>341</v>
      </c>
      <c r="H40" s="82">
        <v>292</v>
      </c>
      <c r="I40" s="82">
        <v>291</v>
      </c>
      <c r="J40" s="82">
        <v>128</v>
      </c>
      <c r="K40" s="82">
        <v>96</v>
      </c>
      <c r="L40" s="82">
        <v>82</v>
      </c>
      <c r="M40" s="82">
        <v>0</v>
      </c>
      <c r="N40" s="82">
        <v>0</v>
      </c>
      <c r="O40" s="82">
        <v>0</v>
      </c>
      <c r="P40" s="84">
        <v>0</v>
      </c>
      <c r="Q40" s="82">
        <f t="shared" si="1"/>
        <v>0</v>
      </c>
      <c r="R40" s="92" t="s">
        <v>257</v>
      </c>
    </row>
    <row r="41" spans="1:26" ht="21" customHeight="1" x14ac:dyDescent="0.2">
      <c r="A41" s="51">
        <v>33</v>
      </c>
      <c r="B41" s="95"/>
      <c r="C41" s="97"/>
      <c r="D41" s="81" t="s">
        <v>210</v>
      </c>
      <c r="E41" s="81" t="s">
        <v>201</v>
      </c>
      <c r="F41" s="82"/>
      <c r="G41" s="82"/>
      <c r="H41" s="82">
        <v>1442</v>
      </c>
      <c r="I41" s="82">
        <v>1442</v>
      </c>
      <c r="J41" s="82">
        <v>1442</v>
      </c>
      <c r="K41" s="82">
        <v>734</v>
      </c>
      <c r="L41" s="82">
        <v>120</v>
      </c>
      <c r="M41" s="82">
        <v>0</v>
      </c>
      <c r="N41" s="82">
        <v>0</v>
      </c>
      <c r="O41" s="82">
        <v>0</v>
      </c>
      <c r="P41" s="84">
        <v>0</v>
      </c>
      <c r="Q41" s="82">
        <f t="shared" si="1"/>
        <v>0</v>
      </c>
      <c r="R41" s="92"/>
    </row>
    <row r="42" spans="1:26" ht="21" customHeight="1" x14ac:dyDescent="0.2">
      <c r="A42" s="51">
        <v>34</v>
      </c>
      <c r="B42" s="95"/>
      <c r="C42" s="97"/>
      <c r="D42" s="81" t="s">
        <v>210</v>
      </c>
      <c r="E42" s="81" t="s">
        <v>211</v>
      </c>
      <c r="F42" s="82">
        <v>0</v>
      </c>
      <c r="G42" s="82">
        <v>0</v>
      </c>
      <c r="H42" s="82">
        <v>0</v>
      </c>
      <c r="I42" s="82">
        <v>1400</v>
      </c>
      <c r="J42" s="82">
        <v>1400</v>
      </c>
      <c r="K42" s="82">
        <v>120</v>
      </c>
      <c r="L42" s="82">
        <v>70</v>
      </c>
      <c r="M42" s="82">
        <v>0</v>
      </c>
      <c r="N42" s="82">
        <v>0</v>
      </c>
      <c r="O42" s="82">
        <v>0</v>
      </c>
      <c r="P42" s="84">
        <v>0</v>
      </c>
      <c r="Q42" s="82">
        <f t="shared" si="1"/>
        <v>0</v>
      </c>
      <c r="R42" s="92"/>
    </row>
    <row r="43" spans="1:26" ht="21" customHeight="1" x14ac:dyDescent="0.2">
      <c r="A43" s="51">
        <v>35</v>
      </c>
      <c r="B43" s="95"/>
      <c r="C43" s="97"/>
      <c r="D43" s="30" t="s">
        <v>212</v>
      </c>
      <c r="E43" s="30" t="s">
        <v>3</v>
      </c>
      <c r="F43" s="31">
        <v>240</v>
      </c>
      <c r="G43" s="31">
        <v>0</v>
      </c>
      <c r="H43" s="31">
        <v>0</v>
      </c>
      <c r="I43" s="31">
        <v>1006</v>
      </c>
      <c r="J43" s="31">
        <v>1006</v>
      </c>
      <c r="K43" s="31">
        <v>605</v>
      </c>
      <c r="L43" s="42">
        <v>0</v>
      </c>
      <c r="M43" s="51">
        <v>1570</v>
      </c>
      <c r="N43" s="53">
        <v>1570</v>
      </c>
      <c r="O43" s="69">
        <v>2092</v>
      </c>
      <c r="P43" s="34">
        <f t="shared" si="0"/>
        <v>0.24952198852772467</v>
      </c>
      <c r="Q43" s="61">
        <f t="shared" si="1"/>
        <v>522</v>
      </c>
    </row>
    <row r="44" spans="1:26" ht="21" customHeight="1" x14ac:dyDescent="0.2">
      <c r="A44" s="61"/>
      <c r="B44" s="95"/>
      <c r="C44" s="60"/>
      <c r="D44" s="30" t="s">
        <v>28</v>
      </c>
      <c r="E44" s="30" t="s">
        <v>35</v>
      </c>
      <c r="F44" s="61"/>
      <c r="G44" s="61"/>
      <c r="H44" s="61"/>
      <c r="I44" s="61"/>
      <c r="J44" s="61"/>
      <c r="K44" s="61"/>
      <c r="L44" s="61"/>
      <c r="M44" s="61"/>
      <c r="N44" s="61"/>
      <c r="O44" s="69">
        <v>1070</v>
      </c>
      <c r="P44" s="34">
        <f t="shared" si="0"/>
        <v>1</v>
      </c>
      <c r="Q44" s="61">
        <f t="shared" si="1"/>
        <v>1070</v>
      </c>
    </row>
    <row r="45" spans="1:26" ht="21" customHeight="1" x14ac:dyDescent="0.2">
      <c r="A45" s="61"/>
      <c r="B45" s="95"/>
      <c r="C45" s="60"/>
      <c r="D45" s="30" t="s">
        <v>28</v>
      </c>
      <c r="E45" s="30" t="s">
        <v>29</v>
      </c>
      <c r="F45" s="61"/>
      <c r="G45" s="61"/>
      <c r="H45" s="61"/>
      <c r="I45" s="61"/>
      <c r="J45" s="61"/>
      <c r="K45" s="61"/>
      <c r="L45" s="61"/>
      <c r="M45" s="61"/>
      <c r="N45" s="61"/>
      <c r="O45" s="69">
        <v>2035</v>
      </c>
      <c r="P45" s="34">
        <f t="shared" si="0"/>
        <v>1</v>
      </c>
      <c r="Q45" s="61">
        <f t="shared" si="1"/>
        <v>2035</v>
      </c>
    </row>
    <row r="46" spans="1:26" ht="21" customHeight="1" x14ac:dyDescent="0.2">
      <c r="A46" s="51">
        <v>36</v>
      </c>
      <c r="B46" s="95"/>
      <c r="C46" s="52" t="s">
        <v>28</v>
      </c>
      <c r="D46" s="30" t="s">
        <v>28</v>
      </c>
      <c r="E46" s="30" t="s">
        <v>195</v>
      </c>
      <c r="F46" s="31">
        <v>1075</v>
      </c>
      <c r="G46" s="31">
        <v>1269</v>
      </c>
      <c r="H46" s="31">
        <v>1285</v>
      </c>
      <c r="I46" s="31">
        <v>1269</v>
      </c>
      <c r="J46" s="31">
        <v>1269</v>
      </c>
      <c r="K46" s="31">
        <v>1604</v>
      </c>
      <c r="L46" s="42">
        <v>1757</v>
      </c>
      <c r="M46" s="51">
        <v>1887</v>
      </c>
      <c r="N46" s="53">
        <v>1887</v>
      </c>
      <c r="O46" s="69">
        <v>2573</v>
      </c>
      <c r="P46" s="34">
        <f t="shared" si="0"/>
        <v>0.266614846482705</v>
      </c>
      <c r="Q46" s="61">
        <f t="shared" si="1"/>
        <v>686</v>
      </c>
      <c r="R46" s="65" t="s">
        <v>249</v>
      </c>
    </row>
    <row r="47" spans="1:26" ht="21" customHeight="1" x14ac:dyDescent="0.2">
      <c r="A47" s="51">
        <v>37</v>
      </c>
      <c r="B47" s="95"/>
      <c r="C47" s="30" t="s">
        <v>30</v>
      </c>
      <c r="D47" s="30" t="s">
        <v>30</v>
      </c>
      <c r="E47" s="30" t="s">
        <v>192</v>
      </c>
      <c r="F47" s="31">
        <v>2120</v>
      </c>
      <c r="G47" s="31">
        <v>2159</v>
      </c>
      <c r="H47" s="31">
        <v>2246</v>
      </c>
      <c r="I47" s="31">
        <v>2246</v>
      </c>
      <c r="J47" s="31">
        <v>2370</v>
      </c>
      <c r="K47" s="31">
        <v>2475</v>
      </c>
      <c r="L47" s="42">
        <v>2513</v>
      </c>
      <c r="M47" s="51">
        <v>2528</v>
      </c>
      <c r="N47" s="53">
        <v>2528</v>
      </c>
      <c r="O47" s="69">
        <v>4270</v>
      </c>
      <c r="P47" s="34">
        <f t="shared" si="0"/>
        <v>0.40796252927400467</v>
      </c>
      <c r="Q47" s="61">
        <f t="shared" si="1"/>
        <v>1742</v>
      </c>
      <c r="R47" s="65" t="s">
        <v>249</v>
      </c>
    </row>
    <row r="48" spans="1:26" ht="21" customHeight="1" x14ac:dyDescent="0.2">
      <c r="A48" s="51">
        <v>38</v>
      </c>
      <c r="B48" s="95"/>
      <c r="C48" s="105" t="s">
        <v>215</v>
      </c>
      <c r="D48" s="30" t="s">
        <v>1</v>
      </c>
      <c r="E48" s="30" t="s">
        <v>187</v>
      </c>
      <c r="F48" s="31">
        <v>221</v>
      </c>
      <c r="G48" s="31">
        <v>221</v>
      </c>
      <c r="H48" s="31">
        <v>221</v>
      </c>
      <c r="I48" s="31">
        <v>126</v>
      </c>
      <c r="J48" s="31">
        <v>221</v>
      </c>
      <c r="K48" s="39">
        <v>127</v>
      </c>
      <c r="L48" s="48">
        <v>115</v>
      </c>
      <c r="M48" s="51">
        <v>115</v>
      </c>
      <c r="N48" s="53">
        <v>115</v>
      </c>
      <c r="O48" s="69">
        <v>0</v>
      </c>
      <c r="P48" s="34" t="e">
        <f t="shared" si="0"/>
        <v>#DIV/0!</v>
      </c>
      <c r="Q48" s="61">
        <f t="shared" si="1"/>
        <v>-115</v>
      </c>
    </row>
    <row r="49" spans="1:21" ht="21" customHeight="1" x14ac:dyDescent="0.2">
      <c r="A49" s="51">
        <v>39</v>
      </c>
      <c r="B49" s="95"/>
      <c r="C49" s="105"/>
      <c r="D49" s="30" t="s">
        <v>1</v>
      </c>
      <c r="E49" s="30" t="s">
        <v>54</v>
      </c>
      <c r="F49" s="31">
        <v>2957</v>
      </c>
      <c r="G49" s="31">
        <v>2957</v>
      </c>
      <c r="H49" s="31">
        <v>2957</v>
      </c>
      <c r="I49" s="31">
        <v>6803</v>
      </c>
      <c r="J49" s="31">
        <v>2957</v>
      </c>
      <c r="K49" s="39">
        <v>7197</v>
      </c>
      <c r="L49" s="48">
        <v>5974</v>
      </c>
      <c r="M49" s="51">
        <v>5974</v>
      </c>
      <c r="N49" s="53">
        <v>5974</v>
      </c>
      <c r="O49" s="69">
        <v>6050</v>
      </c>
      <c r="P49" s="34">
        <f t="shared" si="0"/>
        <v>1.256198347107438E-2</v>
      </c>
      <c r="Q49" s="61">
        <f t="shared" si="1"/>
        <v>76</v>
      </c>
      <c r="U49" s="29"/>
    </row>
    <row r="50" spans="1:21" ht="21" customHeight="1" x14ac:dyDescent="0.2">
      <c r="A50" s="51">
        <v>40</v>
      </c>
      <c r="B50" s="95"/>
      <c r="C50" s="105"/>
      <c r="D50" s="30" t="s">
        <v>1</v>
      </c>
      <c r="E50" s="30" t="s">
        <v>202</v>
      </c>
      <c r="F50" s="31">
        <v>2076</v>
      </c>
      <c r="G50" s="31">
        <v>2076</v>
      </c>
      <c r="H50" s="31">
        <v>2076</v>
      </c>
      <c r="I50" s="31">
        <v>3751</v>
      </c>
      <c r="J50" s="31">
        <v>2076</v>
      </c>
      <c r="K50" s="39">
        <v>4278</v>
      </c>
      <c r="L50" s="48">
        <v>2635</v>
      </c>
      <c r="M50" s="51">
        <v>2635</v>
      </c>
      <c r="N50" s="53">
        <v>2635</v>
      </c>
      <c r="O50" s="69">
        <v>2691</v>
      </c>
      <c r="P50" s="34">
        <f t="shared" si="0"/>
        <v>2.0810107766629504E-2</v>
      </c>
      <c r="Q50" s="61">
        <f t="shared" si="1"/>
        <v>56</v>
      </c>
      <c r="U50" s="29"/>
    </row>
    <row r="51" spans="1:21" ht="21" customHeight="1" x14ac:dyDescent="0.2">
      <c r="A51" s="51">
        <v>41</v>
      </c>
      <c r="B51" s="95"/>
      <c r="C51" s="105"/>
      <c r="D51" s="30" t="s">
        <v>1</v>
      </c>
      <c r="E51" s="30" t="s">
        <v>2</v>
      </c>
      <c r="F51" s="31">
        <v>3009</v>
      </c>
      <c r="G51" s="31">
        <v>3009</v>
      </c>
      <c r="H51" s="31">
        <v>3009</v>
      </c>
      <c r="I51" s="31">
        <v>5275</v>
      </c>
      <c r="J51" s="31">
        <v>3009</v>
      </c>
      <c r="K51" s="39">
        <v>4059</v>
      </c>
      <c r="L51" s="48">
        <v>8797</v>
      </c>
      <c r="M51" s="51">
        <v>8797</v>
      </c>
      <c r="N51" s="53">
        <v>8797</v>
      </c>
      <c r="O51" s="69">
        <v>8690</v>
      </c>
      <c r="P51" s="34">
        <f t="shared" si="0"/>
        <v>-1.2313003452243959E-2</v>
      </c>
      <c r="Q51" s="61">
        <f t="shared" si="1"/>
        <v>-107</v>
      </c>
      <c r="U51" s="29"/>
    </row>
    <row r="52" spans="1:21" ht="21" customHeight="1" x14ac:dyDescent="0.2">
      <c r="A52" s="51">
        <v>42</v>
      </c>
      <c r="B52" s="95"/>
      <c r="C52" s="105"/>
      <c r="D52" s="30" t="s">
        <v>1</v>
      </c>
      <c r="E52" s="30" t="s">
        <v>55</v>
      </c>
      <c r="F52" s="31">
        <v>4060</v>
      </c>
      <c r="G52" s="31">
        <v>4060</v>
      </c>
      <c r="H52" s="31">
        <v>4060</v>
      </c>
      <c r="I52" s="31">
        <v>5555</v>
      </c>
      <c r="J52" s="31">
        <v>4060</v>
      </c>
      <c r="K52" s="39">
        <v>5570</v>
      </c>
      <c r="L52" s="48">
        <v>3840</v>
      </c>
      <c r="M52" s="51">
        <v>3840</v>
      </c>
      <c r="N52" s="53">
        <v>3840</v>
      </c>
      <c r="O52" s="69">
        <v>3827</v>
      </c>
      <c r="P52" s="34">
        <f t="shared" si="0"/>
        <v>-3.3969166448915601E-3</v>
      </c>
      <c r="Q52" s="61">
        <f t="shared" si="1"/>
        <v>-13</v>
      </c>
      <c r="U52" s="29"/>
    </row>
    <row r="53" spans="1:21" ht="21" customHeight="1" x14ac:dyDescent="0.2">
      <c r="A53" s="70"/>
      <c r="B53" s="95"/>
      <c r="C53" s="105"/>
      <c r="D53" s="30" t="s">
        <v>1</v>
      </c>
      <c r="E53" s="30" t="s">
        <v>266</v>
      </c>
      <c r="F53" s="70"/>
      <c r="G53" s="70"/>
      <c r="H53" s="70"/>
      <c r="I53" s="70"/>
      <c r="J53" s="70"/>
      <c r="K53" s="70"/>
      <c r="L53" s="70"/>
      <c r="M53" s="70"/>
      <c r="N53" s="70"/>
      <c r="O53" s="70">
        <v>840</v>
      </c>
      <c r="P53" s="34"/>
      <c r="Q53" s="70"/>
      <c r="R53" s="89" t="s">
        <v>268</v>
      </c>
      <c r="U53" s="29"/>
    </row>
    <row r="54" spans="1:21" ht="21" customHeight="1" x14ac:dyDescent="0.2">
      <c r="A54" s="51">
        <v>43</v>
      </c>
      <c r="B54" s="95"/>
      <c r="C54" s="105"/>
      <c r="D54" s="30" t="s">
        <v>1</v>
      </c>
      <c r="E54" s="30" t="s">
        <v>265</v>
      </c>
      <c r="F54" s="31">
        <v>11228</v>
      </c>
      <c r="G54" s="31">
        <v>11228</v>
      </c>
      <c r="H54" s="31">
        <v>11228</v>
      </c>
      <c r="I54" s="31">
        <v>10267</v>
      </c>
      <c r="J54" s="31">
        <v>11228</v>
      </c>
      <c r="K54" s="39">
        <v>11254</v>
      </c>
      <c r="L54" s="48">
        <v>7224</v>
      </c>
      <c r="M54" s="51">
        <v>7224</v>
      </c>
      <c r="N54" s="53">
        <v>7224</v>
      </c>
      <c r="O54" s="69">
        <v>7263</v>
      </c>
      <c r="P54" s="34">
        <f t="shared" si="0"/>
        <v>5.3696819496076003E-3</v>
      </c>
      <c r="Q54" s="61">
        <f t="shared" si="1"/>
        <v>39</v>
      </c>
      <c r="U54" s="29"/>
    </row>
    <row r="55" spans="1:21" ht="21" customHeight="1" x14ac:dyDescent="0.2">
      <c r="A55" s="51">
        <v>44</v>
      </c>
      <c r="B55" s="95"/>
      <c r="C55" s="107" t="s">
        <v>27</v>
      </c>
      <c r="D55" s="30" t="s">
        <v>49</v>
      </c>
      <c r="E55" s="30" t="s">
        <v>49</v>
      </c>
      <c r="F55" s="31">
        <v>2567</v>
      </c>
      <c r="G55" s="31">
        <v>2567</v>
      </c>
      <c r="H55" s="31">
        <v>2567</v>
      </c>
      <c r="I55" s="31">
        <v>2341</v>
      </c>
      <c r="J55" s="31">
        <v>2567</v>
      </c>
      <c r="K55" s="39">
        <v>848</v>
      </c>
      <c r="L55" s="48">
        <v>848</v>
      </c>
      <c r="M55" s="51">
        <v>848</v>
      </c>
      <c r="N55" s="53">
        <v>848</v>
      </c>
      <c r="O55" s="69">
        <v>848</v>
      </c>
      <c r="P55" s="34">
        <f t="shared" si="0"/>
        <v>0</v>
      </c>
      <c r="Q55" s="61">
        <f t="shared" si="1"/>
        <v>0</v>
      </c>
    </row>
    <row r="56" spans="1:21" ht="21" customHeight="1" x14ac:dyDescent="0.2">
      <c r="A56" s="51">
        <v>45</v>
      </c>
      <c r="B56" s="95"/>
      <c r="C56" s="107"/>
      <c r="D56" s="30" t="s">
        <v>51</v>
      </c>
      <c r="E56" s="30" t="s">
        <v>51</v>
      </c>
      <c r="F56" s="31">
        <v>130</v>
      </c>
      <c r="G56" s="31">
        <v>130</v>
      </c>
      <c r="H56" s="31">
        <v>130</v>
      </c>
      <c r="I56" s="31">
        <v>184</v>
      </c>
      <c r="J56" s="31">
        <v>130</v>
      </c>
      <c r="K56" s="39">
        <v>149</v>
      </c>
      <c r="L56" s="48">
        <v>149</v>
      </c>
      <c r="M56" s="51">
        <v>149</v>
      </c>
      <c r="N56" s="53">
        <v>149</v>
      </c>
      <c r="O56" s="69">
        <v>166</v>
      </c>
      <c r="P56" s="34">
        <f t="shared" si="0"/>
        <v>0.10240963855421686</v>
      </c>
      <c r="Q56" s="61">
        <f t="shared" si="1"/>
        <v>17</v>
      </c>
      <c r="S56" s="19" t="s">
        <v>202</v>
      </c>
    </row>
    <row r="57" spans="1:21" ht="21" customHeight="1" x14ac:dyDescent="0.2">
      <c r="A57" s="51">
        <v>46</v>
      </c>
      <c r="B57" s="95"/>
      <c r="C57" s="107"/>
      <c r="D57" s="30" t="s">
        <v>60</v>
      </c>
      <c r="E57" s="30" t="s">
        <v>60</v>
      </c>
      <c r="F57" s="31">
        <v>198</v>
      </c>
      <c r="G57" s="31">
        <v>198</v>
      </c>
      <c r="H57" s="31">
        <v>198</v>
      </c>
      <c r="I57" s="31">
        <v>198</v>
      </c>
      <c r="J57" s="31">
        <v>198</v>
      </c>
      <c r="K57" s="39">
        <v>179</v>
      </c>
      <c r="L57" s="48">
        <v>180</v>
      </c>
      <c r="M57" s="51">
        <v>180</v>
      </c>
      <c r="N57" s="53">
        <v>180</v>
      </c>
      <c r="O57" s="69">
        <v>179</v>
      </c>
      <c r="P57" s="34">
        <f t="shared" si="0"/>
        <v>-5.5865921787709499E-3</v>
      </c>
      <c r="Q57" s="61">
        <f t="shared" si="1"/>
        <v>-1</v>
      </c>
    </row>
    <row r="58" spans="1:21" ht="21" customHeight="1" x14ac:dyDescent="0.2">
      <c r="A58" s="51">
        <v>47</v>
      </c>
      <c r="B58" s="95"/>
      <c r="C58" s="107"/>
      <c r="D58" s="30" t="s">
        <v>27</v>
      </c>
      <c r="E58" s="30" t="s">
        <v>74</v>
      </c>
      <c r="F58" s="31">
        <v>475</v>
      </c>
      <c r="G58" s="31">
        <v>475</v>
      </c>
      <c r="H58" s="31">
        <v>475</v>
      </c>
      <c r="I58" s="31">
        <v>956</v>
      </c>
      <c r="J58" s="31">
        <v>112</v>
      </c>
      <c r="K58" s="39">
        <v>465</v>
      </c>
      <c r="L58" s="48">
        <v>686</v>
      </c>
      <c r="M58" s="51">
        <v>526</v>
      </c>
      <c r="N58" s="53">
        <v>609</v>
      </c>
      <c r="O58" s="69">
        <v>594</v>
      </c>
      <c r="P58" s="34">
        <f t="shared" si="0"/>
        <v>-2.5252525252525252E-2</v>
      </c>
      <c r="Q58" s="61">
        <f t="shared" si="1"/>
        <v>-15</v>
      </c>
    </row>
    <row r="59" spans="1:21" ht="21" customHeight="1" x14ac:dyDescent="0.2">
      <c r="A59" s="51">
        <v>48</v>
      </c>
      <c r="B59" s="95"/>
      <c r="C59" s="107"/>
      <c r="D59" s="81" t="s">
        <v>53</v>
      </c>
      <c r="E59" s="81" t="s">
        <v>207</v>
      </c>
      <c r="F59" s="82">
        <v>1686</v>
      </c>
      <c r="G59" s="82">
        <v>1686</v>
      </c>
      <c r="H59" s="82">
        <v>1686</v>
      </c>
      <c r="I59" s="82">
        <v>297</v>
      </c>
      <c r="J59" s="82">
        <v>1686</v>
      </c>
      <c r="K59" s="82">
        <v>314</v>
      </c>
      <c r="L59" s="82">
        <v>0</v>
      </c>
      <c r="M59" s="82">
        <v>0</v>
      </c>
      <c r="N59" s="82">
        <v>0</v>
      </c>
      <c r="O59" s="82">
        <v>0</v>
      </c>
      <c r="P59" s="84">
        <v>0</v>
      </c>
      <c r="Q59" s="82">
        <f t="shared" si="1"/>
        <v>0</v>
      </c>
      <c r="R59" s="109" t="s">
        <v>257</v>
      </c>
    </row>
    <row r="60" spans="1:21" ht="21" customHeight="1" x14ac:dyDescent="0.25">
      <c r="A60" s="51">
        <v>49</v>
      </c>
      <c r="B60" s="95"/>
      <c r="C60" s="107"/>
      <c r="D60" s="81" t="s">
        <v>208</v>
      </c>
      <c r="E60" s="81" t="s">
        <v>208</v>
      </c>
      <c r="F60" s="82"/>
      <c r="G60" s="82"/>
      <c r="H60" s="82">
        <v>273</v>
      </c>
      <c r="I60" s="82">
        <v>737</v>
      </c>
      <c r="J60" s="82">
        <v>140</v>
      </c>
      <c r="K60" s="82">
        <v>600</v>
      </c>
      <c r="L60" s="82">
        <v>0</v>
      </c>
      <c r="M60" s="82">
        <v>0</v>
      </c>
      <c r="N60" s="82">
        <v>0</v>
      </c>
      <c r="O60" s="82">
        <v>0</v>
      </c>
      <c r="P60" s="84">
        <v>0</v>
      </c>
      <c r="Q60" s="82">
        <f t="shared" si="1"/>
        <v>0</v>
      </c>
      <c r="R60" s="109"/>
      <c r="U60" s="28"/>
    </row>
    <row r="61" spans="1:21" ht="21" customHeight="1" x14ac:dyDescent="0.2">
      <c r="A61" s="51">
        <v>50</v>
      </c>
      <c r="B61" s="95"/>
      <c r="C61" s="107"/>
      <c r="D61" s="81" t="s">
        <v>58</v>
      </c>
      <c r="E61" s="81" t="s">
        <v>52</v>
      </c>
      <c r="F61" s="82">
        <v>87</v>
      </c>
      <c r="G61" s="82">
        <v>87</v>
      </c>
      <c r="H61" s="82">
        <v>87</v>
      </c>
      <c r="I61" s="82">
        <v>102</v>
      </c>
      <c r="J61" s="82">
        <v>87</v>
      </c>
      <c r="K61" s="82">
        <v>84</v>
      </c>
      <c r="L61" s="82">
        <v>84</v>
      </c>
      <c r="M61" s="82">
        <v>84</v>
      </c>
      <c r="N61" s="82">
        <v>84</v>
      </c>
      <c r="O61" s="82">
        <v>0</v>
      </c>
      <c r="P61" s="84" t="e">
        <f t="shared" si="0"/>
        <v>#DIV/0!</v>
      </c>
      <c r="Q61" s="82">
        <f t="shared" si="1"/>
        <v>-84</v>
      </c>
      <c r="R61" s="109"/>
    </row>
    <row r="62" spans="1:21" ht="21" customHeight="1" x14ac:dyDescent="0.2">
      <c r="A62" s="51">
        <v>51</v>
      </c>
      <c r="B62" s="95"/>
      <c r="C62" s="107"/>
      <c r="D62" s="30" t="s">
        <v>41</v>
      </c>
      <c r="E62" s="30" t="s">
        <v>72</v>
      </c>
      <c r="F62" s="31">
        <v>2369</v>
      </c>
      <c r="G62" s="31">
        <v>2369</v>
      </c>
      <c r="H62" s="31">
        <v>2369</v>
      </c>
      <c r="I62" s="31">
        <v>1867</v>
      </c>
      <c r="J62" s="31">
        <v>2369</v>
      </c>
      <c r="K62" s="39">
        <v>1087</v>
      </c>
      <c r="L62" s="48">
        <v>1087</v>
      </c>
      <c r="M62" s="51">
        <v>837</v>
      </c>
      <c r="N62" s="53">
        <v>849</v>
      </c>
      <c r="O62" s="69">
        <v>837</v>
      </c>
      <c r="P62" s="34">
        <f t="shared" si="0"/>
        <v>-1.4336917562724014E-2</v>
      </c>
      <c r="Q62" s="61">
        <f t="shared" si="1"/>
        <v>-12</v>
      </c>
    </row>
    <row r="63" spans="1:21" ht="21" customHeight="1" x14ac:dyDescent="0.2">
      <c r="A63" s="51">
        <v>52</v>
      </c>
      <c r="B63" s="95"/>
      <c r="C63" s="107"/>
      <c r="D63" s="30" t="s">
        <v>41</v>
      </c>
      <c r="E63" s="30" t="s">
        <v>73</v>
      </c>
      <c r="F63" s="31">
        <v>6126</v>
      </c>
      <c r="G63" s="31">
        <v>6126</v>
      </c>
      <c r="H63" s="31">
        <v>6126</v>
      </c>
      <c r="I63" s="31">
        <v>972</v>
      </c>
      <c r="J63" s="31">
        <v>6126</v>
      </c>
      <c r="K63" s="39">
        <v>391</v>
      </c>
      <c r="L63" s="48">
        <v>391</v>
      </c>
      <c r="M63" s="51">
        <v>278</v>
      </c>
      <c r="N63" s="53">
        <v>270</v>
      </c>
      <c r="O63" s="69">
        <v>280</v>
      </c>
      <c r="P63" s="34">
        <f t="shared" si="0"/>
        <v>3.5714285714285712E-2</v>
      </c>
      <c r="Q63" s="61">
        <f t="shared" si="1"/>
        <v>10</v>
      </c>
    </row>
    <row r="64" spans="1:21" ht="21" customHeight="1" x14ac:dyDescent="0.2">
      <c r="A64" s="51">
        <v>53</v>
      </c>
      <c r="B64" s="95"/>
      <c r="C64" s="107"/>
      <c r="D64" s="40" t="s">
        <v>27</v>
      </c>
      <c r="E64" s="30" t="s">
        <v>235</v>
      </c>
      <c r="F64" s="69"/>
      <c r="G64" s="40"/>
      <c r="H64" s="76"/>
      <c r="I64" s="76"/>
      <c r="J64" s="76">
        <v>0</v>
      </c>
      <c r="K64" s="76">
        <v>0</v>
      </c>
      <c r="L64" s="48">
        <v>644</v>
      </c>
      <c r="M64" s="51">
        <v>330</v>
      </c>
      <c r="N64" s="53">
        <v>667</v>
      </c>
      <c r="O64" s="69">
        <v>666</v>
      </c>
      <c r="P64" s="34">
        <f t="shared" si="0"/>
        <v>-1.5015015015015015E-3</v>
      </c>
      <c r="Q64" s="61">
        <f t="shared" si="1"/>
        <v>-1</v>
      </c>
      <c r="R64" s="77" t="s">
        <v>260</v>
      </c>
    </row>
    <row r="65" spans="1:21" ht="21" customHeight="1" x14ac:dyDescent="0.2">
      <c r="A65" s="51">
        <v>54</v>
      </c>
      <c r="B65" s="95"/>
      <c r="C65" s="107"/>
      <c r="D65" s="40" t="s">
        <v>27</v>
      </c>
      <c r="E65" s="30" t="s">
        <v>236</v>
      </c>
      <c r="F65" s="69"/>
      <c r="G65" s="40"/>
      <c r="H65" s="76"/>
      <c r="I65" s="76"/>
      <c r="J65" s="76">
        <v>0</v>
      </c>
      <c r="K65" s="76">
        <v>0</v>
      </c>
      <c r="L65" s="48">
        <v>384</v>
      </c>
      <c r="M65" s="51">
        <v>290</v>
      </c>
      <c r="N65" s="53">
        <v>407</v>
      </c>
      <c r="O65" s="69">
        <v>470</v>
      </c>
      <c r="P65" s="34">
        <f t="shared" si="0"/>
        <v>0.13404255319148936</v>
      </c>
      <c r="Q65" s="61">
        <f t="shared" si="1"/>
        <v>63</v>
      </c>
      <c r="R65" s="77" t="s">
        <v>261</v>
      </c>
    </row>
    <row r="66" spans="1:21" ht="21" customHeight="1" x14ac:dyDescent="0.2">
      <c r="A66" s="51">
        <v>55</v>
      </c>
      <c r="B66" s="95"/>
      <c r="C66" s="107"/>
      <c r="D66" s="40" t="s">
        <v>27</v>
      </c>
      <c r="E66" s="30" t="s">
        <v>237</v>
      </c>
      <c r="F66" s="69"/>
      <c r="G66" s="40"/>
      <c r="H66" s="76"/>
      <c r="I66" s="76"/>
      <c r="J66" s="76">
        <v>0</v>
      </c>
      <c r="K66" s="76">
        <v>0</v>
      </c>
      <c r="L66" s="48">
        <v>295</v>
      </c>
      <c r="M66" s="51">
        <v>140</v>
      </c>
      <c r="N66" s="53">
        <v>295</v>
      </c>
      <c r="O66" s="69">
        <v>297</v>
      </c>
      <c r="P66" s="34">
        <f t="shared" si="0"/>
        <v>6.7340067340067337E-3</v>
      </c>
      <c r="Q66" s="61">
        <f t="shared" si="1"/>
        <v>2</v>
      </c>
      <c r="R66" s="77" t="s">
        <v>262</v>
      </c>
    </row>
    <row r="67" spans="1:21" ht="21" customHeight="1" x14ac:dyDescent="0.2">
      <c r="A67" s="57"/>
      <c r="B67" s="95"/>
      <c r="C67" s="107"/>
      <c r="D67" s="40" t="s">
        <v>27</v>
      </c>
      <c r="E67" s="30" t="s">
        <v>267</v>
      </c>
      <c r="F67" s="69"/>
      <c r="G67" s="40"/>
      <c r="H67" s="76"/>
      <c r="I67" s="76"/>
      <c r="J67" s="76"/>
      <c r="K67" s="76"/>
      <c r="L67" s="57"/>
      <c r="M67" s="57"/>
      <c r="N67" s="57">
        <v>1489</v>
      </c>
      <c r="O67" s="69">
        <v>994</v>
      </c>
      <c r="P67" s="34">
        <f t="shared" si="0"/>
        <v>-0.49798792756539234</v>
      </c>
      <c r="Q67" s="61">
        <f t="shared" si="1"/>
        <v>-495</v>
      </c>
      <c r="R67" s="19" t="s">
        <v>242</v>
      </c>
    </row>
    <row r="68" spans="1:21" ht="27.75" customHeight="1" x14ac:dyDescent="0.2">
      <c r="A68" s="58"/>
      <c r="B68" s="95"/>
      <c r="C68" s="107"/>
      <c r="D68" s="85" t="s">
        <v>27</v>
      </c>
      <c r="E68" s="81" t="s">
        <v>243</v>
      </c>
      <c r="F68" s="49"/>
      <c r="G68" s="3"/>
      <c r="H68" s="7"/>
      <c r="I68" s="7"/>
      <c r="J68" s="7"/>
      <c r="K68" s="7"/>
      <c r="L68" s="58"/>
      <c r="M68" s="58"/>
      <c r="N68" s="58">
        <v>470</v>
      </c>
      <c r="O68" s="69"/>
      <c r="P68" s="34" t="e">
        <f t="shared" si="0"/>
        <v>#DIV/0!</v>
      </c>
      <c r="Q68" s="61">
        <f t="shared" si="1"/>
        <v>-470</v>
      </c>
      <c r="R68" s="90" t="s">
        <v>269</v>
      </c>
    </row>
    <row r="69" spans="1:21" ht="21" customHeight="1" x14ac:dyDescent="0.2">
      <c r="A69" s="51">
        <v>56</v>
      </c>
      <c r="B69" s="95"/>
      <c r="C69" s="108"/>
      <c r="D69" s="30" t="s">
        <v>216</v>
      </c>
      <c r="E69" s="30" t="s">
        <v>216</v>
      </c>
      <c r="F69" s="31"/>
      <c r="G69" s="31"/>
      <c r="H69" s="31"/>
      <c r="I69" s="31"/>
      <c r="J69" s="31">
        <v>0</v>
      </c>
      <c r="K69" s="39">
        <v>722</v>
      </c>
      <c r="L69" s="48">
        <v>722</v>
      </c>
      <c r="M69" s="51">
        <v>243</v>
      </c>
      <c r="N69" s="53">
        <v>243</v>
      </c>
      <c r="O69" s="69">
        <v>243</v>
      </c>
      <c r="P69" s="34">
        <f t="shared" si="0"/>
        <v>0</v>
      </c>
      <c r="Q69" s="61">
        <f t="shared" si="1"/>
        <v>0</v>
      </c>
    </row>
    <row r="70" spans="1:21" ht="21" customHeight="1" x14ac:dyDescent="0.2">
      <c r="A70" s="51">
        <v>57</v>
      </c>
      <c r="B70" s="95"/>
      <c r="C70" s="106" t="s">
        <v>217</v>
      </c>
      <c r="D70" s="30" t="s">
        <v>56</v>
      </c>
      <c r="E70" s="30" t="s">
        <v>59</v>
      </c>
      <c r="F70" s="31">
        <v>308</v>
      </c>
      <c r="G70" s="31">
        <v>308</v>
      </c>
      <c r="H70" s="31">
        <v>308</v>
      </c>
      <c r="I70" s="31">
        <v>198</v>
      </c>
      <c r="J70" s="31">
        <v>308</v>
      </c>
      <c r="K70" s="39">
        <v>198</v>
      </c>
      <c r="L70" s="48">
        <v>198</v>
      </c>
      <c r="M70" s="51">
        <v>86</v>
      </c>
      <c r="N70" s="53">
        <v>201</v>
      </c>
      <c r="O70" s="69">
        <v>86</v>
      </c>
      <c r="P70" s="34">
        <f t="shared" ref="P70:P89" si="2">Q70/O70</f>
        <v>-1.3372093023255813</v>
      </c>
      <c r="Q70" s="61">
        <f t="shared" si="1"/>
        <v>-115</v>
      </c>
      <c r="U70" s="29"/>
    </row>
    <row r="71" spans="1:21" ht="21" customHeight="1" x14ac:dyDescent="0.25">
      <c r="A71" s="51">
        <v>58</v>
      </c>
      <c r="B71" s="95"/>
      <c r="C71" s="106"/>
      <c r="D71" s="30" t="s">
        <v>200</v>
      </c>
      <c r="E71" s="30" t="s">
        <v>200</v>
      </c>
      <c r="F71" s="31"/>
      <c r="G71" s="31"/>
      <c r="H71" s="31">
        <v>1503</v>
      </c>
      <c r="I71" s="31">
        <v>1503</v>
      </c>
      <c r="J71" s="31">
        <v>1503</v>
      </c>
      <c r="K71" s="39">
        <v>1431</v>
      </c>
      <c r="L71" s="48">
        <v>1431</v>
      </c>
      <c r="M71" s="51">
        <v>834</v>
      </c>
      <c r="N71" s="53">
        <v>1807</v>
      </c>
      <c r="O71" s="69">
        <v>2234</v>
      </c>
      <c r="P71" s="34">
        <f t="shared" si="2"/>
        <v>0.19113697403760072</v>
      </c>
      <c r="Q71" s="61">
        <f t="shared" si="1"/>
        <v>427</v>
      </c>
      <c r="R71" s="77" t="s">
        <v>259</v>
      </c>
      <c r="U71" s="28"/>
    </row>
    <row r="72" spans="1:21" ht="21" customHeight="1" x14ac:dyDescent="0.2">
      <c r="A72" s="51">
        <v>59</v>
      </c>
      <c r="B72" s="95"/>
      <c r="C72" s="106"/>
      <c r="D72" s="30" t="s">
        <v>57</v>
      </c>
      <c r="E72" s="30" t="s">
        <v>57</v>
      </c>
      <c r="F72" s="31">
        <v>515</v>
      </c>
      <c r="G72" s="31">
        <v>515</v>
      </c>
      <c r="H72" s="31">
        <v>515</v>
      </c>
      <c r="I72" s="31">
        <v>593</v>
      </c>
      <c r="J72" s="31">
        <v>515</v>
      </c>
      <c r="K72" s="39">
        <v>269</v>
      </c>
      <c r="L72" s="48">
        <v>269</v>
      </c>
      <c r="M72" s="51">
        <v>216</v>
      </c>
      <c r="N72" s="53">
        <v>248</v>
      </c>
      <c r="O72" s="69">
        <v>216</v>
      </c>
      <c r="P72" s="34">
        <f t="shared" si="2"/>
        <v>-0.14814814814814814</v>
      </c>
      <c r="Q72" s="61">
        <f t="shared" si="1"/>
        <v>-32</v>
      </c>
      <c r="U72" s="29"/>
    </row>
    <row r="73" spans="1:21" ht="21" customHeight="1" x14ac:dyDescent="0.2">
      <c r="A73" s="51">
        <v>60</v>
      </c>
      <c r="B73" s="95"/>
      <c r="C73" s="105" t="s">
        <v>218</v>
      </c>
      <c r="D73" s="30" t="s">
        <v>65</v>
      </c>
      <c r="E73" s="30" t="s">
        <v>68</v>
      </c>
      <c r="F73" s="31">
        <v>819</v>
      </c>
      <c r="G73" s="31">
        <v>819</v>
      </c>
      <c r="H73" s="31">
        <v>819</v>
      </c>
      <c r="I73" s="31">
        <v>819</v>
      </c>
      <c r="J73" s="31">
        <v>819</v>
      </c>
      <c r="K73" s="39">
        <v>590</v>
      </c>
      <c r="L73" s="48">
        <v>590</v>
      </c>
      <c r="M73" s="51">
        <v>590</v>
      </c>
      <c r="N73" s="53">
        <v>590</v>
      </c>
      <c r="O73" s="69">
        <v>892</v>
      </c>
      <c r="P73" s="34">
        <f t="shared" si="2"/>
        <v>0.33856502242152464</v>
      </c>
      <c r="Q73" s="61">
        <f t="shared" si="1"/>
        <v>302</v>
      </c>
    </row>
    <row r="74" spans="1:21" ht="21" customHeight="1" x14ac:dyDescent="0.2">
      <c r="A74" s="51">
        <v>61</v>
      </c>
      <c r="B74" s="95"/>
      <c r="C74" s="105"/>
      <c r="D74" s="30" t="s">
        <v>75</v>
      </c>
      <c r="E74" s="30" t="s">
        <v>69</v>
      </c>
      <c r="F74" s="31">
        <v>674</v>
      </c>
      <c r="G74" s="31">
        <v>674</v>
      </c>
      <c r="H74" s="31">
        <v>674</v>
      </c>
      <c r="I74" s="31">
        <v>674</v>
      </c>
      <c r="J74" s="31">
        <v>674</v>
      </c>
      <c r="K74" s="39">
        <v>450</v>
      </c>
      <c r="L74" s="48">
        <v>450</v>
      </c>
      <c r="M74" s="51">
        <v>450</v>
      </c>
      <c r="N74" s="53">
        <v>450</v>
      </c>
      <c r="O74" s="69">
        <v>676</v>
      </c>
      <c r="P74" s="34">
        <f t="shared" si="2"/>
        <v>0.33431952662721892</v>
      </c>
      <c r="Q74" s="61">
        <f t="shared" si="1"/>
        <v>226</v>
      </c>
    </row>
    <row r="75" spans="1:21" ht="21" customHeight="1" x14ac:dyDescent="0.2">
      <c r="A75" s="51">
        <v>62</v>
      </c>
      <c r="B75" s="95"/>
      <c r="C75" s="105"/>
      <c r="D75" s="30" t="s">
        <v>65</v>
      </c>
      <c r="E75" s="30" t="s">
        <v>66</v>
      </c>
      <c r="F75" s="31">
        <v>258</v>
      </c>
      <c r="G75" s="31">
        <v>258</v>
      </c>
      <c r="H75" s="31">
        <v>258</v>
      </c>
      <c r="I75" s="31">
        <v>258</v>
      </c>
      <c r="J75" s="31">
        <v>258</v>
      </c>
      <c r="K75" s="39">
        <v>223</v>
      </c>
      <c r="L75" s="48">
        <v>223</v>
      </c>
      <c r="M75" s="51">
        <v>223</v>
      </c>
      <c r="N75" s="53">
        <v>223</v>
      </c>
      <c r="O75" s="69">
        <v>139</v>
      </c>
      <c r="P75" s="34">
        <f t="shared" si="2"/>
        <v>-0.60431654676258995</v>
      </c>
      <c r="Q75" s="61">
        <f t="shared" ref="Q75:Q89" si="3">O75-N75</f>
        <v>-84</v>
      </c>
    </row>
    <row r="76" spans="1:21" ht="21" customHeight="1" x14ac:dyDescent="0.2">
      <c r="A76" s="51">
        <v>63</v>
      </c>
      <c r="B76" s="95"/>
      <c r="C76" s="105"/>
      <c r="D76" s="30" t="s">
        <v>75</v>
      </c>
      <c r="E76" s="30" t="s">
        <v>67</v>
      </c>
      <c r="F76" s="31">
        <v>588</v>
      </c>
      <c r="G76" s="31">
        <v>588</v>
      </c>
      <c r="H76" s="31">
        <v>588</v>
      </c>
      <c r="I76" s="31">
        <v>588</v>
      </c>
      <c r="J76" s="31">
        <v>588</v>
      </c>
      <c r="K76" s="39">
        <v>358</v>
      </c>
      <c r="L76" s="48">
        <v>358</v>
      </c>
      <c r="M76" s="51">
        <v>358</v>
      </c>
      <c r="N76" s="53">
        <v>358</v>
      </c>
      <c r="O76" s="69">
        <v>261</v>
      </c>
      <c r="P76" s="34">
        <f t="shared" si="2"/>
        <v>-0.37164750957854409</v>
      </c>
      <c r="Q76" s="61">
        <f t="shared" si="3"/>
        <v>-97</v>
      </c>
    </row>
    <row r="77" spans="1:21" ht="21" customHeight="1" x14ac:dyDescent="0.2">
      <c r="A77" s="51">
        <v>64</v>
      </c>
      <c r="B77" s="95"/>
      <c r="C77" s="105"/>
      <c r="D77" s="30" t="s">
        <v>62</v>
      </c>
      <c r="E77" s="30" t="s">
        <v>63</v>
      </c>
      <c r="F77" s="31">
        <v>1023</v>
      </c>
      <c r="G77" s="31">
        <v>1023</v>
      </c>
      <c r="H77" s="31">
        <v>1023</v>
      </c>
      <c r="I77" s="31">
        <v>1023</v>
      </c>
      <c r="J77" s="31">
        <v>1023</v>
      </c>
      <c r="K77" s="39">
        <v>1056</v>
      </c>
      <c r="L77" s="48">
        <v>1056</v>
      </c>
      <c r="M77" s="51">
        <v>1054</v>
      </c>
      <c r="N77" s="53">
        <v>1053</v>
      </c>
      <c r="O77" s="69">
        <v>1053</v>
      </c>
      <c r="P77" s="34">
        <f t="shared" si="2"/>
        <v>0</v>
      </c>
      <c r="Q77" s="61">
        <f t="shared" si="3"/>
        <v>0</v>
      </c>
    </row>
    <row r="78" spans="1:21" ht="21" customHeight="1" x14ac:dyDescent="0.2">
      <c r="A78" s="51">
        <v>65</v>
      </c>
      <c r="B78" s="95"/>
      <c r="C78" s="105"/>
      <c r="D78" s="30" t="s">
        <v>61</v>
      </c>
      <c r="E78" s="30" t="s">
        <v>61</v>
      </c>
      <c r="F78" s="31">
        <v>57</v>
      </c>
      <c r="G78" s="31">
        <v>57</v>
      </c>
      <c r="H78" s="31">
        <v>57</v>
      </c>
      <c r="I78" s="31">
        <v>57</v>
      </c>
      <c r="J78" s="31">
        <v>57</v>
      </c>
      <c r="K78" s="39">
        <v>60</v>
      </c>
      <c r="L78" s="48">
        <v>60</v>
      </c>
      <c r="M78" s="51">
        <v>53</v>
      </c>
      <c r="N78" s="53">
        <v>51</v>
      </c>
      <c r="O78" s="69">
        <v>51</v>
      </c>
      <c r="P78" s="34">
        <f t="shared" si="2"/>
        <v>0</v>
      </c>
      <c r="Q78" s="61">
        <f t="shared" si="3"/>
        <v>0</v>
      </c>
    </row>
    <row r="79" spans="1:21" ht="21" customHeight="1" x14ac:dyDescent="0.2">
      <c r="A79" s="51">
        <v>66</v>
      </c>
      <c r="B79" s="95"/>
      <c r="C79" s="105"/>
      <c r="D79" s="30" t="s">
        <v>62</v>
      </c>
      <c r="E79" s="30" t="s">
        <v>64</v>
      </c>
      <c r="F79" s="31">
        <v>602</v>
      </c>
      <c r="G79" s="31">
        <v>602</v>
      </c>
      <c r="H79" s="31">
        <v>602</v>
      </c>
      <c r="I79" s="31">
        <v>160</v>
      </c>
      <c r="J79" s="31">
        <v>160</v>
      </c>
      <c r="K79" s="39">
        <v>160</v>
      </c>
      <c r="L79" s="48">
        <v>160</v>
      </c>
      <c r="M79" s="51">
        <v>160</v>
      </c>
      <c r="N79" s="53">
        <v>41</v>
      </c>
      <c r="O79" s="69">
        <v>41</v>
      </c>
      <c r="P79" s="34">
        <f t="shared" si="2"/>
        <v>0</v>
      </c>
      <c r="Q79" s="61">
        <f t="shared" si="3"/>
        <v>0</v>
      </c>
      <c r="T79" s="46"/>
    </row>
    <row r="80" spans="1:21" ht="21" customHeight="1" x14ac:dyDescent="0.2">
      <c r="A80" s="51">
        <v>67</v>
      </c>
      <c r="B80" s="95"/>
      <c r="C80" s="105"/>
      <c r="D80" s="30" t="s">
        <v>77</v>
      </c>
      <c r="E80" s="30" t="s">
        <v>70</v>
      </c>
      <c r="F80" s="31">
        <v>455</v>
      </c>
      <c r="G80" s="31">
        <v>455</v>
      </c>
      <c r="H80" s="31">
        <v>455</v>
      </c>
      <c r="I80" s="31">
        <v>455</v>
      </c>
      <c r="J80" s="31">
        <v>455</v>
      </c>
      <c r="K80" s="39">
        <v>322</v>
      </c>
      <c r="L80" s="48">
        <v>322</v>
      </c>
      <c r="M80" s="51">
        <v>322</v>
      </c>
      <c r="N80" s="53">
        <v>322</v>
      </c>
      <c r="O80" s="69">
        <v>243</v>
      </c>
      <c r="P80" s="34">
        <f t="shared" si="2"/>
        <v>-0.32510288065843623</v>
      </c>
      <c r="Q80" s="61">
        <f t="shared" si="3"/>
        <v>-79</v>
      </c>
    </row>
    <row r="81" spans="1:26" ht="21" customHeight="1" x14ac:dyDescent="0.25">
      <c r="A81" s="51">
        <v>68</v>
      </c>
      <c r="B81" s="95"/>
      <c r="C81" s="105"/>
      <c r="D81" s="30" t="s">
        <v>76</v>
      </c>
      <c r="E81" s="30" t="s">
        <v>71</v>
      </c>
      <c r="F81" s="31">
        <v>501</v>
      </c>
      <c r="G81" s="31">
        <v>501</v>
      </c>
      <c r="H81" s="31">
        <v>501</v>
      </c>
      <c r="I81" s="31">
        <v>501</v>
      </c>
      <c r="J81" s="31">
        <v>501</v>
      </c>
      <c r="K81" s="39">
        <v>348</v>
      </c>
      <c r="L81" s="48">
        <v>348</v>
      </c>
      <c r="M81" s="51">
        <v>348</v>
      </c>
      <c r="N81" s="53">
        <v>348</v>
      </c>
      <c r="O81" s="69">
        <v>396</v>
      </c>
      <c r="P81" s="34">
        <f t="shared" si="2"/>
        <v>0.12121212121212122</v>
      </c>
      <c r="Q81" s="61">
        <f t="shared" si="3"/>
        <v>48</v>
      </c>
      <c r="U81" s="27"/>
      <c r="V81" s="27"/>
      <c r="W81" s="27"/>
    </row>
    <row r="82" spans="1:26" ht="21" customHeight="1" x14ac:dyDescent="0.2">
      <c r="A82" s="51">
        <v>69</v>
      </c>
      <c r="B82" s="95" t="s">
        <v>11</v>
      </c>
      <c r="C82" s="72" t="s">
        <v>12</v>
      </c>
      <c r="D82" s="71" t="s">
        <v>12</v>
      </c>
      <c r="E82" s="71" t="s">
        <v>3</v>
      </c>
      <c r="F82" s="72">
        <v>431</v>
      </c>
      <c r="G82" s="72">
        <v>431</v>
      </c>
      <c r="H82" s="72">
        <v>431</v>
      </c>
      <c r="I82" s="72">
        <v>431</v>
      </c>
      <c r="J82" s="72">
        <v>395</v>
      </c>
      <c r="K82" s="72">
        <v>352</v>
      </c>
      <c r="L82" s="72">
        <v>315</v>
      </c>
      <c r="M82" s="72">
        <v>315</v>
      </c>
      <c r="N82" s="72">
        <v>0</v>
      </c>
      <c r="O82" s="72">
        <v>0</v>
      </c>
      <c r="P82" s="73">
        <v>0</v>
      </c>
      <c r="Q82" s="72">
        <f t="shared" si="3"/>
        <v>0</v>
      </c>
      <c r="R82" s="87" t="s">
        <v>263</v>
      </c>
      <c r="T82" s="15"/>
      <c r="U82" s="15"/>
      <c r="V82" s="15"/>
      <c r="W82" s="15"/>
      <c r="X82" s="16"/>
      <c r="Y82" s="16"/>
      <c r="Z82" s="15"/>
    </row>
    <row r="83" spans="1:26" ht="21" customHeight="1" x14ac:dyDescent="0.2">
      <c r="A83" s="51">
        <v>70</v>
      </c>
      <c r="B83" s="95"/>
      <c r="C83" s="31" t="s">
        <v>13</v>
      </c>
      <c r="D83" s="30" t="s">
        <v>13</v>
      </c>
      <c r="E83" s="30" t="s">
        <v>3</v>
      </c>
      <c r="F83" s="31">
        <v>586</v>
      </c>
      <c r="G83" s="31">
        <v>586</v>
      </c>
      <c r="H83" s="31">
        <v>586</v>
      </c>
      <c r="I83" s="31">
        <v>586</v>
      </c>
      <c r="J83" s="31">
        <v>518</v>
      </c>
      <c r="K83" s="31">
        <v>523</v>
      </c>
      <c r="L83" s="42">
        <v>523</v>
      </c>
      <c r="M83" s="51">
        <v>523</v>
      </c>
      <c r="N83" s="53">
        <v>523</v>
      </c>
      <c r="O83" s="69">
        <v>526</v>
      </c>
      <c r="P83" s="34">
        <f t="shared" si="2"/>
        <v>5.7034220532319393E-3</v>
      </c>
      <c r="Q83" s="61">
        <f t="shared" si="3"/>
        <v>3</v>
      </c>
      <c r="U83" s="15"/>
      <c r="V83" s="15"/>
    </row>
    <row r="84" spans="1:26" ht="21" customHeight="1" x14ac:dyDescent="0.2">
      <c r="A84" s="51">
        <v>71</v>
      </c>
      <c r="B84" s="31" t="s">
        <v>31</v>
      </c>
      <c r="C84" s="31" t="s">
        <v>32</v>
      </c>
      <c r="D84" s="30" t="s">
        <v>32</v>
      </c>
      <c r="E84" s="30" t="s">
        <v>188</v>
      </c>
      <c r="F84" s="31">
        <v>88</v>
      </c>
      <c r="G84" s="31">
        <v>88</v>
      </c>
      <c r="H84" s="31">
        <v>88</v>
      </c>
      <c r="I84" s="31">
        <v>88</v>
      </c>
      <c r="J84" s="31">
        <v>88</v>
      </c>
      <c r="K84" s="31">
        <v>900</v>
      </c>
      <c r="L84" s="42">
        <v>900</v>
      </c>
      <c r="M84" s="51">
        <v>900</v>
      </c>
      <c r="N84" s="53">
        <v>900</v>
      </c>
      <c r="O84" s="69">
        <v>42</v>
      </c>
      <c r="P84" s="34">
        <f t="shared" si="2"/>
        <v>-20.428571428571427</v>
      </c>
      <c r="Q84" s="61">
        <f t="shared" si="3"/>
        <v>-858</v>
      </c>
    </row>
    <row r="85" spans="1:26" ht="21" customHeight="1" x14ac:dyDescent="0.2">
      <c r="A85" s="51">
        <v>72</v>
      </c>
      <c r="B85" s="102" t="s">
        <v>227</v>
      </c>
      <c r="C85" s="40" t="s">
        <v>228</v>
      </c>
      <c r="D85" s="44" t="s">
        <v>229</v>
      </c>
      <c r="E85" s="40" t="s">
        <v>230</v>
      </c>
      <c r="F85" s="42"/>
      <c r="G85" s="42"/>
      <c r="H85" s="42"/>
      <c r="I85" s="42"/>
      <c r="J85" s="42"/>
      <c r="K85" s="42">
        <v>67</v>
      </c>
      <c r="L85" s="42">
        <v>72</v>
      </c>
      <c r="M85" s="51">
        <v>72</v>
      </c>
      <c r="N85" s="53">
        <v>72</v>
      </c>
      <c r="O85" s="69">
        <v>72</v>
      </c>
      <c r="P85" s="34">
        <f t="shared" si="2"/>
        <v>0</v>
      </c>
      <c r="Q85" s="61">
        <f t="shared" si="3"/>
        <v>0</v>
      </c>
    </row>
    <row r="86" spans="1:26" ht="21" customHeight="1" x14ac:dyDescent="0.2">
      <c r="A86" s="51">
        <v>73</v>
      </c>
      <c r="B86" s="103"/>
      <c r="C86" s="40" t="s">
        <v>231</v>
      </c>
      <c r="D86" s="40" t="s">
        <v>231</v>
      </c>
      <c r="E86" s="40" t="s">
        <v>232</v>
      </c>
      <c r="F86" s="42"/>
      <c r="G86" s="42"/>
      <c r="H86" s="42"/>
      <c r="I86" s="42"/>
      <c r="J86" s="42"/>
      <c r="K86" s="42">
        <v>55</v>
      </c>
      <c r="L86" s="42">
        <v>10</v>
      </c>
      <c r="M86" s="51">
        <v>10</v>
      </c>
      <c r="N86" s="53">
        <v>10</v>
      </c>
      <c r="O86" s="69">
        <v>10</v>
      </c>
      <c r="P86" s="34">
        <f t="shared" si="2"/>
        <v>0</v>
      </c>
      <c r="Q86" s="61">
        <f t="shared" si="3"/>
        <v>0</v>
      </c>
    </row>
    <row r="87" spans="1:26" ht="21" customHeight="1" x14ac:dyDescent="0.2">
      <c r="A87" s="51">
        <v>74</v>
      </c>
      <c r="B87" s="103"/>
      <c r="C87" s="40" t="s">
        <v>228</v>
      </c>
      <c r="D87" s="40" t="s">
        <v>233</v>
      </c>
      <c r="E87" s="40" t="s">
        <v>233</v>
      </c>
      <c r="F87" s="42"/>
      <c r="G87" s="42"/>
      <c r="H87" s="42"/>
      <c r="I87" s="42"/>
      <c r="J87" s="42"/>
      <c r="K87" s="42">
        <v>0</v>
      </c>
      <c r="L87" s="42">
        <v>202</v>
      </c>
      <c r="M87" s="51">
        <v>202</v>
      </c>
      <c r="N87" s="53">
        <v>202</v>
      </c>
      <c r="O87" s="69">
        <v>202</v>
      </c>
      <c r="P87" s="34">
        <f t="shared" si="2"/>
        <v>0</v>
      </c>
      <c r="Q87" s="61">
        <f t="shared" si="3"/>
        <v>0</v>
      </c>
    </row>
    <row r="88" spans="1:26" ht="21" customHeight="1" x14ac:dyDescent="0.2">
      <c r="A88" s="51">
        <v>75</v>
      </c>
      <c r="B88" s="104"/>
      <c r="C88" s="40" t="s">
        <v>228</v>
      </c>
      <c r="D88" s="40" t="s">
        <v>234</v>
      </c>
      <c r="E88" s="40" t="s">
        <v>234</v>
      </c>
      <c r="F88" s="42"/>
      <c r="G88" s="42"/>
      <c r="H88" s="42"/>
      <c r="I88" s="42"/>
      <c r="J88" s="42"/>
      <c r="K88" s="42">
        <v>0</v>
      </c>
      <c r="L88" s="42">
        <v>143</v>
      </c>
      <c r="M88" s="51">
        <v>143</v>
      </c>
      <c r="N88" s="53">
        <v>0</v>
      </c>
      <c r="O88" s="69">
        <v>0</v>
      </c>
      <c r="P88" s="34">
        <v>0</v>
      </c>
      <c r="Q88" s="61">
        <f t="shared" si="3"/>
        <v>0</v>
      </c>
    </row>
    <row r="89" spans="1:26" ht="21" customHeight="1" x14ac:dyDescent="0.2">
      <c r="A89" s="51">
        <v>76</v>
      </c>
      <c r="B89" s="31" t="s">
        <v>18</v>
      </c>
      <c r="C89" s="31" t="s">
        <v>19</v>
      </c>
      <c r="D89" s="30" t="s">
        <v>19</v>
      </c>
      <c r="E89" s="30" t="s">
        <v>50</v>
      </c>
      <c r="F89" s="31">
        <v>511</v>
      </c>
      <c r="G89" s="31">
        <v>511</v>
      </c>
      <c r="H89" s="31">
        <v>488</v>
      </c>
      <c r="I89" s="31">
        <v>409</v>
      </c>
      <c r="J89" s="31">
        <v>369</v>
      </c>
      <c r="K89" s="31">
        <v>369</v>
      </c>
      <c r="L89" s="42">
        <v>304</v>
      </c>
      <c r="M89" s="51">
        <v>304</v>
      </c>
      <c r="N89" s="53">
        <v>277</v>
      </c>
      <c r="O89" s="69">
        <v>277</v>
      </c>
      <c r="P89" s="34">
        <f t="shared" si="2"/>
        <v>0</v>
      </c>
      <c r="Q89" s="61">
        <f t="shared" si="3"/>
        <v>0</v>
      </c>
    </row>
    <row r="90" spans="1:26" ht="21" customHeight="1" x14ac:dyDescent="0.25">
      <c r="A90" s="31"/>
      <c r="B90" s="31"/>
      <c r="C90" s="31"/>
      <c r="D90" s="30"/>
      <c r="E90" s="37" t="s">
        <v>183</v>
      </c>
      <c r="F90" s="38">
        <f>SUM(F3:F84)</f>
        <v>112199</v>
      </c>
      <c r="G90" s="38">
        <f>SUM(G3:G84)</f>
        <v>111745</v>
      </c>
      <c r="H90" s="38">
        <f>SUM(H3:H84)</f>
        <v>109625</v>
      </c>
      <c r="I90" s="38">
        <f>SUM(I3:I84)</f>
        <v>119647</v>
      </c>
      <c r="J90" s="38">
        <f>SUM(J3:J84)</f>
        <v>118920</v>
      </c>
      <c r="K90" s="38">
        <f>SUM(K3:K89)</f>
        <v>122436</v>
      </c>
      <c r="L90" s="38">
        <f>SUM(L3:L89)</f>
        <v>111266</v>
      </c>
      <c r="M90" s="38">
        <f>SUM(M3:M89)</f>
        <v>109980</v>
      </c>
      <c r="N90" s="38">
        <f>SUM(N3:N89)</f>
        <v>119918</v>
      </c>
      <c r="O90" s="38">
        <f>SUM(O3:O89)</f>
        <v>123427</v>
      </c>
      <c r="P90" s="114">
        <f>Q90/M90</f>
        <v>9.0361883978905252E-2</v>
      </c>
      <c r="Q90" s="56">
        <f t="shared" ref="Q90" si="4">N90-M90</f>
        <v>9938</v>
      </c>
    </row>
    <row r="91" spans="1:26" ht="21" customHeight="1" x14ac:dyDescent="0.25">
      <c r="P91" s="45"/>
    </row>
  </sheetData>
  <autoFilter ref="B2:F72"/>
  <sortState ref="B3:P55">
    <sortCondition ref="B3"/>
  </sortState>
  <mergeCells count="24">
    <mergeCell ref="B85:B88"/>
    <mergeCell ref="B82:B83"/>
    <mergeCell ref="B40:B81"/>
    <mergeCell ref="C48:C54"/>
    <mergeCell ref="R40:R42"/>
    <mergeCell ref="C70:C72"/>
    <mergeCell ref="C73:C81"/>
    <mergeCell ref="C55:C69"/>
    <mergeCell ref="C40:C43"/>
    <mergeCell ref="R59:R61"/>
    <mergeCell ref="R25:R26"/>
    <mergeCell ref="A1:Q1"/>
    <mergeCell ref="B3:B12"/>
    <mergeCell ref="B13:B19"/>
    <mergeCell ref="B31:B39"/>
    <mergeCell ref="C13:C18"/>
    <mergeCell ref="C7:C10"/>
    <mergeCell ref="C3:C6"/>
    <mergeCell ref="C11:C12"/>
    <mergeCell ref="C31:C37"/>
    <mergeCell ref="B28:B30"/>
    <mergeCell ref="C28:C30"/>
    <mergeCell ref="B20:B27"/>
    <mergeCell ref="C20:C27"/>
  </mergeCells>
  <conditionalFormatting sqref="P3:P90">
    <cfRule type="cellIs" dxfId="12" priority="6" operator="lessThan">
      <formula>0</formula>
    </cfRule>
    <cfRule type="cellIs" dxfId="11" priority="7" operator="greaterThan">
      <formula>0</formula>
    </cfRule>
    <cfRule type="cellIs" dxfId="10" priority="8" operator="equal">
      <formula>0</formula>
    </cfRule>
  </conditionalFormatting>
  <conditionalFormatting sqref="B85">
    <cfRule type="duplicateValues" dxfId="9" priority="5"/>
  </conditionalFormatting>
  <conditionalFormatting sqref="E85">
    <cfRule type="duplicateValues" dxfId="8" priority="4"/>
  </conditionalFormatting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0"/>
  <sheetViews>
    <sheetView zoomScale="93" zoomScaleNormal="93" workbookViewId="0">
      <pane xSplit="54" ySplit="1" topLeftCell="BM5" activePane="bottomRight" state="frozen"/>
      <selection pane="topRight" activeCell="BC1" sqref="BC1"/>
      <selection pane="bottomLeft" activeCell="A2" sqref="A2"/>
      <selection pane="bottomRight" activeCell="C22" sqref="C22:C23"/>
    </sheetView>
  </sheetViews>
  <sheetFormatPr baseColWidth="10" defaultColWidth="9.140625" defaultRowHeight="15" x14ac:dyDescent="0.25"/>
  <cols>
    <col min="1" max="1" width="5.85546875" customWidth="1"/>
    <col min="2" max="2" width="14" bestFit="1" customWidth="1"/>
    <col min="3" max="3" width="7.140625" customWidth="1"/>
    <col min="4" max="4" width="44.5703125" bestFit="1" customWidth="1"/>
    <col min="5" max="25" width="9.140625" hidden="1" customWidth="1"/>
    <col min="26" max="26" width="6" hidden="1" customWidth="1"/>
    <col min="27" max="50" width="9.140625" hidden="1" customWidth="1"/>
    <col min="51" max="51" width="8.140625" hidden="1" customWidth="1"/>
    <col min="52" max="52" width="20.5703125" hidden="1" customWidth="1"/>
    <col min="53" max="53" width="8.140625" hidden="1" customWidth="1"/>
    <col min="54" max="54" width="10" hidden="1" customWidth="1"/>
    <col min="55" max="55" width="11" bestFit="1" customWidth="1"/>
    <col min="56" max="56" width="8.7109375" bestFit="1" customWidth="1"/>
    <col min="60" max="60" width="10.5703125" style="13" customWidth="1"/>
    <col min="61" max="62" width="11.28515625" style="13" customWidth="1"/>
    <col min="63" max="66" width="11.28515625" style="50" customWidth="1"/>
    <col min="67" max="67" width="10.42578125" customWidth="1"/>
    <col min="68" max="68" width="10.7109375" customWidth="1"/>
    <col min="69" max="69" width="15.42578125" customWidth="1"/>
  </cols>
  <sheetData>
    <row r="1" spans="1:74" ht="61.5" customHeight="1" x14ac:dyDescent="0.25">
      <c r="A1" s="110" t="s">
        <v>209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</row>
    <row r="2" spans="1:74" x14ac:dyDescent="0.25">
      <c r="A2" s="2" t="s">
        <v>79</v>
      </c>
      <c r="B2" s="2" t="s">
        <v>82</v>
      </c>
      <c r="C2" s="2" t="s">
        <v>83</v>
      </c>
      <c r="D2" s="2" t="s">
        <v>84</v>
      </c>
      <c r="E2" s="2" t="s">
        <v>85</v>
      </c>
      <c r="F2" s="2" t="s">
        <v>86</v>
      </c>
      <c r="G2" s="2" t="s">
        <v>87</v>
      </c>
      <c r="H2" s="2" t="s">
        <v>88</v>
      </c>
      <c r="I2" s="2" t="s">
        <v>89</v>
      </c>
      <c r="J2" s="2" t="s">
        <v>90</v>
      </c>
      <c r="K2" s="2" t="s">
        <v>91</v>
      </c>
      <c r="L2" s="2" t="s">
        <v>92</v>
      </c>
      <c r="M2" s="2" t="s">
        <v>93</v>
      </c>
      <c r="N2" s="2" t="s">
        <v>94</v>
      </c>
      <c r="O2" s="2" t="s">
        <v>95</v>
      </c>
      <c r="P2" s="2" t="s">
        <v>96</v>
      </c>
      <c r="Q2" s="2" t="s">
        <v>97</v>
      </c>
      <c r="R2" s="2" t="s">
        <v>98</v>
      </c>
      <c r="S2" s="2" t="s">
        <v>99</v>
      </c>
      <c r="T2" s="2" t="s">
        <v>100</v>
      </c>
      <c r="U2" s="2" t="s">
        <v>101</v>
      </c>
      <c r="V2" s="2" t="s">
        <v>102</v>
      </c>
      <c r="W2" s="2" t="s">
        <v>103</v>
      </c>
      <c r="X2" s="2" t="s">
        <v>104</v>
      </c>
      <c r="Y2" s="2" t="s">
        <v>105</v>
      </c>
      <c r="Z2" s="2" t="s">
        <v>106</v>
      </c>
      <c r="AA2" s="2" t="s">
        <v>107</v>
      </c>
      <c r="AB2" s="2" t="s">
        <v>108</v>
      </c>
      <c r="AC2" s="2" t="s">
        <v>109</v>
      </c>
      <c r="AD2" s="2" t="s">
        <v>110</v>
      </c>
      <c r="AE2" s="2" t="s">
        <v>111</v>
      </c>
      <c r="AF2" s="2" t="s">
        <v>112</v>
      </c>
      <c r="AG2" s="6" t="s">
        <v>113</v>
      </c>
      <c r="AH2" s="6" t="s">
        <v>114</v>
      </c>
      <c r="AI2" s="6" t="s">
        <v>115</v>
      </c>
      <c r="AJ2" s="6" t="s">
        <v>116</v>
      </c>
      <c r="AK2" s="6" t="s">
        <v>117</v>
      </c>
      <c r="AL2" s="6" t="s">
        <v>118</v>
      </c>
      <c r="AM2" s="6" t="s">
        <v>119</v>
      </c>
      <c r="AN2" s="6" t="s">
        <v>120</v>
      </c>
      <c r="AO2" s="6" t="s">
        <v>121</v>
      </c>
      <c r="AP2" s="6" t="s">
        <v>122</v>
      </c>
      <c r="AQ2" s="6" t="s">
        <v>123</v>
      </c>
      <c r="AR2" s="6" t="s">
        <v>124</v>
      </c>
      <c r="AS2" s="6" t="s">
        <v>125</v>
      </c>
      <c r="AT2" s="6" t="s">
        <v>126</v>
      </c>
      <c r="AU2" s="2" t="s">
        <v>127</v>
      </c>
      <c r="AV2" s="2" t="s">
        <v>128</v>
      </c>
      <c r="AW2" s="2" t="s">
        <v>129</v>
      </c>
      <c r="AX2" s="2" t="s">
        <v>130</v>
      </c>
      <c r="AY2" s="2" t="s">
        <v>131</v>
      </c>
      <c r="AZ2" s="2" t="s">
        <v>132</v>
      </c>
      <c r="BA2" s="2" t="s">
        <v>133</v>
      </c>
      <c r="BB2" s="2" t="s">
        <v>134</v>
      </c>
      <c r="BC2" s="2" t="s">
        <v>135</v>
      </c>
      <c r="BD2" s="2" t="s">
        <v>136</v>
      </c>
      <c r="BE2" s="2" t="s">
        <v>137</v>
      </c>
      <c r="BF2" s="2" t="s">
        <v>190</v>
      </c>
      <c r="BG2" s="2">
        <v>3.3201499999999999</v>
      </c>
      <c r="BH2" s="2" t="s">
        <v>198</v>
      </c>
      <c r="BI2" s="2" t="s">
        <v>205</v>
      </c>
      <c r="BJ2" s="2" t="s">
        <v>213</v>
      </c>
      <c r="BK2" s="2" t="s">
        <v>226</v>
      </c>
      <c r="BL2" s="2" t="s">
        <v>238</v>
      </c>
      <c r="BM2" s="32" t="s">
        <v>241</v>
      </c>
      <c r="BN2" s="32" t="s">
        <v>245</v>
      </c>
      <c r="BO2" s="32" t="s">
        <v>245</v>
      </c>
      <c r="BP2" s="2" t="s">
        <v>138</v>
      </c>
    </row>
    <row r="3" spans="1:74" x14ac:dyDescent="0.25">
      <c r="A3" s="3">
        <v>1</v>
      </c>
      <c r="B3" s="111" t="s">
        <v>139</v>
      </c>
      <c r="C3" s="3" t="s">
        <v>140</v>
      </c>
      <c r="D3" s="68" t="s">
        <v>144</v>
      </c>
      <c r="E3" s="3" t="s">
        <v>142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1877</v>
      </c>
      <c r="M3" s="3">
        <v>1877</v>
      </c>
      <c r="N3" s="3">
        <v>3200</v>
      </c>
      <c r="O3" s="3">
        <v>3200</v>
      </c>
      <c r="P3" s="3">
        <v>3000</v>
      </c>
      <c r="Q3" s="3">
        <v>4500</v>
      </c>
      <c r="R3" s="3">
        <v>3200</v>
      </c>
      <c r="S3" s="3">
        <v>1800</v>
      </c>
      <c r="T3" s="3">
        <v>1500</v>
      </c>
      <c r="U3" s="3">
        <v>1500</v>
      </c>
      <c r="V3" s="3">
        <v>1500</v>
      </c>
      <c r="W3" s="3">
        <v>1500</v>
      </c>
      <c r="X3" s="3">
        <v>1500</v>
      </c>
      <c r="Y3" s="3">
        <v>612</v>
      </c>
      <c r="Z3" s="3">
        <v>100</v>
      </c>
      <c r="AA3" s="3">
        <v>1600</v>
      </c>
      <c r="AB3" s="3">
        <v>1600</v>
      </c>
      <c r="AC3" s="3">
        <v>1600</v>
      </c>
      <c r="AD3" s="3">
        <v>1600</v>
      </c>
      <c r="AE3" s="3">
        <v>1600</v>
      </c>
      <c r="AF3" s="3">
        <v>1600</v>
      </c>
      <c r="AG3" s="7">
        <v>1600</v>
      </c>
      <c r="AH3" s="7">
        <v>1630</v>
      </c>
      <c r="AI3" s="7">
        <v>1602</v>
      </c>
      <c r="AJ3" s="7">
        <v>1645</v>
      </c>
      <c r="AK3" s="7">
        <v>1645</v>
      </c>
      <c r="AL3" s="7">
        <v>1600</v>
      </c>
      <c r="AM3" s="7">
        <v>1645</v>
      </c>
      <c r="AN3" s="7">
        <v>1645</v>
      </c>
      <c r="AO3" s="7">
        <v>1600</v>
      </c>
      <c r="AP3" s="5">
        <v>1600</v>
      </c>
      <c r="AQ3" s="5">
        <v>1600</v>
      </c>
      <c r="AR3" s="5">
        <v>1600</v>
      </c>
      <c r="AS3" s="5">
        <v>1600</v>
      </c>
      <c r="AT3" s="5">
        <v>700</v>
      </c>
      <c r="AU3" s="5">
        <v>700</v>
      </c>
      <c r="AV3" s="5">
        <v>700</v>
      </c>
      <c r="AW3" s="5">
        <v>700</v>
      </c>
      <c r="AX3" s="5">
        <v>700</v>
      </c>
      <c r="AY3" s="5">
        <v>786</v>
      </c>
      <c r="AZ3" s="5">
        <v>786</v>
      </c>
      <c r="BA3" s="7">
        <v>786</v>
      </c>
      <c r="BB3" s="7">
        <v>400</v>
      </c>
      <c r="BC3" s="7">
        <v>350</v>
      </c>
      <c r="BD3" s="7">
        <v>350</v>
      </c>
      <c r="BE3" s="7">
        <v>350</v>
      </c>
      <c r="BF3" s="7">
        <v>327</v>
      </c>
      <c r="BG3" s="7">
        <v>330</v>
      </c>
      <c r="BH3" s="7">
        <v>330</v>
      </c>
      <c r="BI3" s="7">
        <v>330</v>
      </c>
      <c r="BJ3" s="7">
        <v>164</v>
      </c>
      <c r="BK3" s="5">
        <v>164</v>
      </c>
      <c r="BL3" s="5">
        <v>164</v>
      </c>
      <c r="BM3" s="5">
        <v>164</v>
      </c>
      <c r="BN3" s="5">
        <v>3154</v>
      </c>
      <c r="BO3" s="4">
        <f>BP3/BN3</f>
        <v>0.94800253646163601</v>
      </c>
      <c r="BP3" s="5">
        <f>BN3-BM3</f>
        <v>2990</v>
      </c>
    </row>
    <row r="4" spans="1:74" x14ac:dyDescent="0.25">
      <c r="A4" s="3">
        <v>2</v>
      </c>
      <c r="B4" s="112"/>
      <c r="C4" s="3" t="s">
        <v>140</v>
      </c>
      <c r="D4" s="68" t="s">
        <v>160</v>
      </c>
      <c r="E4" s="3" t="s">
        <v>152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180</v>
      </c>
      <c r="T4" s="3">
        <v>210</v>
      </c>
      <c r="U4" s="3">
        <v>150</v>
      </c>
      <c r="V4" s="3">
        <v>213</v>
      </c>
      <c r="W4" s="3">
        <v>210</v>
      </c>
      <c r="X4" s="3">
        <v>155</v>
      </c>
      <c r="Y4" s="3">
        <v>155</v>
      </c>
      <c r="Z4" s="3">
        <v>155</v>
      </c>
      <c r="AA4" s="3">
        <v>149</v>
      </c>
      <c r="AB4" s="3">
        <v>220</v>
      </c>
      <c r="AC4" s="3">
        <v>250</v>
      </c>
      <c r="AD4" s="3">
        <v>220</v>
      </c>
      <c r="AE4" s="3">
        <v>250</v>
      </c>
      <c r="AF4" s="3">
        <v>250</v>
      </c>
      <c r="AG4" s="7">
        <v>260</v>
      </c>
      <c r="AH4" s="7">
        <v>310</v>
      </c>
      <c r="AI4" s="7">
        <v>362</v>
      </c>
      <c r="AJ4" s="7">
        <v>368</v>
      </c>
      <c r="AK4" s="7">
        <v>260</v>
      </c>
      <c r="AL4" s="7">
        <v>365</v>
      </c>
      <c r="AM4" s="7">
        <v>365</v>
      </c>
      <c r="AN4" s="7">
        <v>260</v>
      </c>
      <c r="AO4" s="7">
        <v>379</v>
      </c>
      <c r="AP4" s="5">
        <v>260</v>
      </c>
      <c r="AQ4" s="5">
        <v>260</v>
      </c>
      <c r="AR4" s="5">
        <v>379</v>
      </c>
      <c r="AS4" s="5">
        <v>404</v>
      </c>
      <c r="AT4" s="5">
        <v>379</v>
      </c>
      <c r="AU4" s="5">
        <v>379</v>
      </c>
      <c r="AV4" s="5">
        <v>378</v>
      </c>
      <c r="AW4" s="5">
        <v>379</v>
      </c>
      <c r="AX4" s="5">
        <v>379</v>
      </c>
      <c r="AY4" s="5">
        <v>100</v>
      </c>
      <c r="AZ4" s="5">
        <v>100</v>
      </c>
      <c r="BA4" s="7">
        <v>100</v>
      </c>
      <c r="BB4" s="7">
        <v>70</v>
      </c>
      <c r="BC4" s="7">
        <v>80</v>
      </c>
      <c r="BD4" s="7">
        <v>80</v>
      </c>
      <c r="BE4" s="7">
        <v>80</v>
      </c>
      <c r="BF4" s="7">
        <v>76</v>
      </c>
      <c r="BG4" s="7">
        <v>46</v>
      </c>
      <c r="BH4" s="7">
        <v>46</v>
      </c>
      <c r="BI4" s="7">
        <v>46</v>
      </c>
      <c r="BJ4" s="7">
        <v>53</v>
      </c>
      <c r="BK4" s="5">
        <v>156</v>
      </c>
      <c r="BL4" s="5">
        <v>154</v>
      </c>
      <c r="BM4" s="5">
        <v>154</v>
      </c>
      <c r="BN4" s="5">
        <v>681</v>
      </c>
      <c r="BO4" s="4">
        <f t="shared" ref="BO4:BO40" si="0">BP4/BN4</f>
        <v>0.77386196769456683</v>
      </c>
      <c r="BP4" s="5">
        <f t="shared" ref="BP4:BP40" si="1">BN4-BM4</f>
        <v>527</v>
      </c>
    </row>
    <row r="5" spans="1:74" x14ac:dyDescent="0.25">
      <c r="A5" s="3">
        <v>3</v>
      </c>
      <c r="B5" s="112"/>
      <c r="C5" s="3" t="s">
        <v>140</v>
      </c>
      <c r="D5" s="68" t="s">
        <v>141</v>
      </c>
      <c r="E5" s="3" t="s">
        <v>142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3000</v>
      </c>
      <c r="L5" s="3">
        <v>608</v>
      </c>
      <c r="M5" s="3">
        <v>1024</v>
      </c>
      <c r="N5" s="3">
        <v>1294</v>
      </c>
      <c r="O5" s="3">
        <v>1294</v>
      </c>
      <c r="P5" s="3">
        <v>1230</v>
      </c>
      <c r="Q5" s="3">
        <v>1250</v>
      </c>
      <c r="R5" s="3">
        <v>1250</v>
      </c>
      <c r="S5" s="3">
        <v>1212</v>
      </c>
      <c r="T5" s="3">
        <v>1500</v>
      </c>
      <c r="U5" s="3">
        <v>1300</v>
      </c>
      <c r="V5" s="3">
        <v>1500</v>
      </c>
      <c r="W5" s="3">
        <v>1500</v>
      </c>
      <c r="X5" s="3">
        <v>1500</v>
      </c>
      <c r="Y5" s="3">
        <v>1510</v>
      </c>
      <c r="Z5" s="3">
        <v>1500</v>
      </c>
      <c r="AA5" s="3">
        <v>1511</v>
      </c>
      <c r="AB5" s="3">
        <v>1515</v>
      </c>
      <c r="AC5" s="3">
        <v>1600</v>
      </c>
      <c r="AD5" s="3">
        <v>1600</v>
      </c>
      <c r="AE5" s="3">
        <v>833</v>
      </c>
      <c r="AF5" s="3">
        <v>833</v>
      </c>
      <c r="AG5" s="7">
        <v>1600</v>
      </c>
      <c r="AH5" s="7">
        <v>1650</v>
      </c>
      <c r="AI5" s="7">
        <v>1600</v>
      </c>
      <c r="AJ5" s="7">
        <v>1600</v>
      </c>
      <c r="AK5" s="7">
        <v>2000</v>
      </c>
      <c r="AL5" s="7">
        <v>2000</v>
      </c>
      <c r="AM5" s="7">
        <v>2000</v>
      </c>
      <c r="AN5" s="7">
        <v>2000</v>
      </c>
      <c r="AO5" s="7">
        <v>2000</v>
      </c>
      <c r="AP5" s="5">
        <v>1600</v>
      </c>
      <c r="AQ5" s="5">
        <v>1600</v>
      </c>
      <c r="AR5" s="5">
        <v>1500</v>
      </c>
      <c r="AS5" s="5">
        <v>1500</v>
      </c>
      <c r="AT5" s="5">
        <v>1500</v>
      </c>
      <c r="AU5" s="5">
        <v>1500</v>
      </c>
      <c r="AV5" s="5">
        <v>1500</v>
      </c>
      <c r="AW5" s="5">
        <v>1500</v>
      </c>
      <c r="AX5" s="5">
        <v>1500</v>
      </c>
      <c r="AY5" s="5">
        <v>350</v>
      </c>
      <c r="AZ5" s="5">
        <v>350</v>
      </c>
      <c r="BA5" s="7">
        <v>350</v>
      </c>
      <c r="BB5" s="7">
        <v>350</v>
      </c>
      <c r="BC5" s="7">
        <v>350</v>
      </c>
      <c r="BD5" s="7">
        <v>350</v>
      </c>
      <c r="BE5" s="7">
        <v>350</v>
      </c>
      <c r="BF5" s="7">
        <v>350</v>
      </c>
      <c r="BG5" s="7">
        <v>230</v>
      </c>
      <c r="BH5" s="7">
        <v>230</v>
      </c>
      <c r="BI5" s="7">
        <v>124</v>
      </c>
      <c r="BJ5" s="7">
        <v>124</v>
      </c>
      <c r="BK5" s="5">
        <v>124</v>
      </c>
      <c r="BL5" s="5">
        <v>124</v>
      </c>
      <c r="BM5" s="5">
        <v>124</v>
      </c>
      <c r="BN5" s="5">
        <v>3774</v>
      </c>
      <c r="BO5" s="4">
        <f t="shared" si="0"/>
        <v>0.96714361420243777</v>
      </c>
      <c r="BP5" s="5">
        <f t="shared" si="1"/>
        <v>3650</v>
      </c>
    </row>
    <row r="6" spans="1:74" x14ac:dyDescent="0.25">
      <c r="A6" s="3">
        <v>4</v>
      </c>
      <c r="B6" s="112"/>
      <c r="C6" s="3" t="s">
        <v>140</v>
      </c>
      <c r="D6" s="68" t="s">
        <v>143</v>
      </c>
      <c r="E6" s="3" t="s">
        <v>142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19254</v>
      </c>
      <c r="M6" s="3">
        <v>19280</v>
      </c>
      <c r="N6" s="3">
        <v>19280</v>
      </c>
      <c r="O6" s="3">
        <v>19280</v>
      </c>
      <c r="P6" s="3">
        <v>21000</v>
      </c>
      <c r="Q6" s="3">
        <v>19280</v>
      </c>
      <c r="R6" s="3">
        <v>3584</v>
      </c>
      <c r="S6" s="3">
        <v>3584</v>
      </c>
      <c r="T6" s="3">
        <v>15000</v>
      </c>
      <c r="U6" s="3">
        <v>11000</v>
      </c>
      <c r="V6" s="3">
        <v>10250</v>
      </c>
      <c r="W6" s="3">
        <v>17500</v>
      </c>
      <c r="X6" s="3">
        <v>17500</v>
      </c>
      <c r="Y6" s="3">
        <v>9500</v>
      </c>
      <c r="Z6" s="3">
        <v>4000</v>
      </c>
      <c r="AA6" s="3">
        <v>4000</v>
      </c>
      <c r="AB6" s="3">
        <v>4000</v>
      </c>
      <c r="AC6" s="3">
        <v>4000</v>
      </c>
      <c r="AD6" s="3">
        <v>3500</v>
      </c>
      <c r="AE6" s="3">
        <v>2200</v>
      </c>
      <c r="AF6" s="3">
        <v>2200</v>
      </c>
      <c r="AG6" s="7">
        <v>2200</v>
      </c>
      <c r="AH6" s="7">
        <v>2300</v>
      </c>
      <c r="AI6" s="7">
        <v>2300</v>
      </c>
      <c r="AJ6" s="7">
        <v>1500</v>
      </c>
      <c r="AK6" s="7">
        <v>800</v>
      </c>
      <c r="AL6" s="7">
        <v>800</v>
      </c>
      <c r="AM6" s="7">
        <v>900</v>
      </c>
      <c r="AN6" s="7">
        <v>1725</v>
      </c>
      <c r="AO6" s="7">
        <v>3100</v>
      </c>
      <c r="AP6" s="5">
        <v>1825</v>
      </c>
      <c r="AQ6" s="5">
        <v>1825</v>
      </c>
      <c r="AR6" s="5">
        <v>2000</v>
      </c>
      <c r="AS6" s="5">
        <v>2000</v>
      </c>
      <c r="AT6" s="5">
        <v>2000</v>
      </c>
      <c r="AU6" s="5">
        <v>2000</v>
      </c>
      <c r="AV6" s="5">
        <v>1850</v>
      </c>
      <c r="AW6" s="5">
        <v>1850</v>
      </c>
      <c r="AX6" s="5">
        <v>1525</v>
      </c>
      <c r="AY6" s="5">
        <v>1425</v>
      </c>
      <c r="AZ6" s="5">
        <v>1425</v>
      </c>
      <c r="BA6" s="7">
        <v>1412</v>
      </c>
      <c r="BB6" s="7">
        <v>1275</v>
      </c>
      <c r="BC6" s="7">
        <v>1100</v>
      </c>
      <c r="BD6" s="7">
        <v>1092</v>
      </c>
      <c r="BE6" s="7">
        <v>325</v>
      </c>
      <c r="BF6" s="7">
        <v>317</v>
      </c>
      <c r="BG6" s="7">
        <v>95</v>
      </c>
      <c r="BH6" s="7">
        <v>83</v>
      </c>
      <c r="BI6" s="7">
        <v>73</v>
      </c>
      <c r="BJ6" s="7">
        <v>73</v>
      </c>
      <c r="BK6" s="5">
        <v>73</v>
      </c>
      <c r="BL6" s="5">
        <v>73</v>
      </c>
      <c r="BM6" s="5">
        <v>73</v>
      </c>
      <c r="BN6" s="5">
        <v>2117</v>
      </c>
      <c r="BO6" s="4">
        <f t="shared" si="0"/>
        <v>0.96551724137931039</v>
      </c>
      <c r="BP6" s="5">
        <f t="shared" si="1"/>
        <v>2044</v>
      </c>
      <c r="BR6" s="14"/>
      <c r="BS6" s="14"/>
      <c r="BT6" s="14"/>
      <c r="BU6" s="14"/>
      <c r="BV6" s="14"/>
    </row>
    <row r="7" spans="1:74" x14ac:dyDescent="0.25">
      <c r="A7" s="3">
        <v>5</v>
      </c>
      <c r="B7" s="112"/>
      <c r="C7" s="3" t="s">
        <v>145</v>
      </c>
      <c r="D7" s="68" t="s">
        <v>151</v>
      </c>
      <c r="E7" s="3" t="s">
        <v>152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269</v>
      </c>
      <c r="V7" s="3">
        <v>278</v>
      </c>
      <c r="W7" s="3">
        <v>285</v>
      </c>
      <c r="X7" s="3">
        <v>285</v>
      </c>
      <c r="Y7" s="3">
        <v>437</v>
      </c>
      <c r="Z7" s="3">
        <v>567</v>
      </c>
      <c r="AA7" s="3">
        <v>566</v>
      </c>
      <c r="AB7" s="3">
        <v>569</v>
      </c>
      <c r="AC7" s="3">
        <v>570</v>
      </c>
      <c r="AD7" s="3">
        <v>570</v>
      </c>
      <c r="AE7" s="3">
        <v>570</v>
      </c>
      <c r="AF7" s="3">
        <v>571</v>
      </c>
      <c r="AG7" s="7">
        <v>184</v>
      </c>
      <c r="AH7" s="7">
        <v>211</v>
      </c>
      <c r="AI7" s="7">
        <v>709</v>
      </c>
      <c r="AJ7" s="7">
        <v>709</v>
      </c>
      <c r="AK7" s="7">
        <v>713</v>
      </c>
      <c r="AL7" s="7">
        <v>713</v>
      </c>
      <c r="AM7" s="7">
        <v>713</v>
      </c>
      <c r="AN7" s="7">
        <v>713</v>
      </c>
      <c r="AO7" s="7">
        <v>709</v>
      </c>
      <c r="AP7" s="5">
        <v>713</v>
      </c>
      <c r="AQ7" s="5">
        <v>713</v>
      </c>
      <c r="AR7" s="5">
        <v>718</v>
      </c>
      <c r="AS7" s="5">
        <v>718</v>
      </c>
      <c r="AT7" s="5">
        <v>720</v>
      </c>
      <c r="AU7" s="5">
        <v>720</v>
      </c>
      <c r="AV7" s="5">
        <v>723</v>
      </c>
      <c r="AW7" s="5">
        <v>723</v>
      </c>
      <c r="AX7" s="5">
        <v>350</v>
      </c>
      <c r="AY7" s="5">
        <v>400</v>
      </c>
      <c r="AZ7" s="5">
        <v>450</v>
      </c>
      <c r="BA7" s="7">
        <v>450</v>
      </c>
      <c r="BB7" s="7">
        <v>349</v>
      </c>
      <c r="BC7" s="7">
        <v>349</v>
      </c>
      <c r="BD7" s="7">
        <v>349</v>
      </c>
      <c r="BE7" s="7">
        <v>349</v>
      </c>
      <c r="BF7" s="7">
        <v>345</v>
      </c>
      <c r="BG7" s="7">
        <v>346</v>
      </c>
      <c r="BH7" s="7">
        <v>186</v>
      </c>
      <c r="BI7" s="7">
        <v>164</v>
      </c>
      <c r="BJ7" s="7">
        <v>155</v>
      </c>
      <c r="BK7" s="5">
        <v>155</v>
      </c>
      <c r="BL7" s="5">
        <v>155</v>
      </c>
      <c r="BM7" s="5">
        <v>155</v>
      </c>
      <c r="BN7" s="5">
        <v>170</v>
      </c>
      <c r="BO7" s="4">
        <f t="shared" si="0"/>
        <v>8.8235294117647065E-2</v>
      </c>
      <c r="BP7" s="5">
        <f t="shared" si="1"/>
        <v>15</v>
      </c>
      <c r="BR7" s="14"/>
      <c r="BS7" s="14"/>
      <c r="BT7" s="14"/>
      <c r="BU7" s="14"/>
      <c r="BV7" s="14"/>
    </row>
    <row r="8" spans="1:74" x14ac:dyDescent="0.25">
      <c r="A8" s="3">
        <v>6</v>
      </c>
      <c r="B8" s="112"/>
      <c r="C8" s="3" t="s">
        <v>145</v>
      </c>
      <c r="D8" s="68" t="s">
        <v>146</v>
      </c>
      <c r="E8" s="3" t="s">
        <v>142</v>
      </c>
      <c r="F8" s="3">
        <v>600</v>
      </c>
      <c r="G8" s="3">
        <v>2500</v>
      </c>
      <c r="H8" s="3">
        <v>1150</v>
      </c>
      <c r="I8" s="3">
        <v>1150</v>
      </c>
      <c r="J8" s="3">
        <v>11083</v>
      </c>
      <c r="K8" s="3">
        <v>8000</v>
      </c>
      <c r="L8" s="3">
        <v>45000</v>
      </c>
      <c r="M8" s="3">
        <v>45000</v>
      </c>
      <c r="N8" s="3">
        <v>45000</v>
      </c>
      <c r="O8" s="3">
        <v>45000</v>
      </c>
      <c r="P8" s="3">
        <v>12500</v>
      </c>
      <c r="Q8" s="3">
        <v>12500</v>
      </c>
      <c r="R8" s="3">
        <v>8000</v>
      </c>
      <c r="S8" s="3">
        <v>8000</v>
      </c>
      <c r="T8" s="3">
        <v>8000</v>
      </c>
      <c r="U8" s="3">
        <v>8000</v>
      </c>
      <c r="V8" s="3">
        <v>13030</v>
      </c>
      <c r="W8" s="3">
        <v>13030</v>
      </c>
      <c r="X8" s="3">
        <v>13030</v>
      </c>
      <c r="Y8" s="3">
        <v>12778</v>
      </c>
      <c r="Z8" s="3">
        <v>11500</v>
      </c>
      <c r="AA8" s="3">
        <v>32000</v>
      </c>
      <c r="AB8" s="3">
        <v>11600</v>
      </c>
      <c r="AC8" s="3">
        <v>4800</v>
      </c>
      <c r="AD8" s="3">
        <v>4800</v>
      </c>
      <c r="AE8" s="3">
        <v>4800</v>
      </c>
      <c r="AF8" s="3">
        <v>8320</v>
      </c>
      <c r="AG8" s="7">
        <v>8320</v>
      </c>
      <c r="AH8" s="7">
        <v>9120</v>
      </c>
      <c r="AI8" s="7">
        <v>5253</v>
      </c>
      <c r="AJ8" s="7">
        <v>5253</v>
      </c>
      <c r="AK8" s="7">
        <v>5800</v>
      </c>
      <c r="AL8" s="7">
        <v>5800</v>
      </c>
      <c r="AM8" s="7">
        <v>5800</v>
      </c>
      <c r="AN8" s="7">
        <v>5006</v>
      </c>
      <c r="AO8" s="7">
        <v>6000</v>
      </c>
      <c r="AP8" s="7">
        <v>5800</v>
      </c>
      <c r="AQ8" s="7">
        <v>5800</v>
      </c>
      <c r="AR8" s="7">
        <v>6000</v>
      </c>
      <c r="AS8" s="7">
        <v>5800</v>
      </c>
      <c r="AT8" s="7">
        <v>3190</v>
      </c>
      <c r="AU8" s="7">
        <v>3190</v>
      </c>
      <c r="AV8" s="7">
        <v>3190</v>
      </c>
      <c r="AW8" s="7">
        <v>3190</v>
      </c>
      <c r="AX8" s="7">
        <v>3190</v>
      </c>
      <c r="AY8" s="7">
        <v>2720</v>
      </c>
      <c r="AZ8" s="7">
        <v>3400</v>
      </c>
      <c r="BA8" s="7">
        <v>3400</v>
      </c>
      <c r="BB8" s="7">
        <v>3400</v>
      </c>
      <c r="BC8" s="7">
        <v>3400</v>
      </c>
      <c r="BD8" s="7">
        <v>3400</v>
      </c>
      <c r="BE8" s="7">
        <v>3400</v>
      </c>
      <c r="BF8" s="7">
        <v>3400</v>
      </c>
      <c r="BG8" s="7">
        <v>3400</v>
      </c>
      <c r="BH8" s="7">
        <v>3400</v>
      </c>
      <c r="BI8" s="7">
        <v>1375</v>
      </c>
      <c r="BJ8" s="7">
        <v>1372</v>
      </c>
      <c r="BK8" s="5">
        <v>1370</v>
      </c>
      <c r="BL8" s="5">
        <v>1370</v>
      </c>
      <c r="BM8" s="5">
        <v>1370</v>
      </c>
      <c r="BN8" s="5">
        <v>41</v>
      </c>
      <c r="BO8" s="4">
        <f t="shared" si="0"/>
        <v>-32.414634146341463</v>
      </c>
      <c r="BP8" s="5">
        <f t="shared" si="1"/>
        <v>-1329</v>
      </c>
      <c r="BQ8" s="14"/>
      <c r="BR8" s="14"/>
      <c r="BS8" s="14"/>
      <c r="BT8" s="14"/>
      <c r="BU8" s="14"/>
      <c r="BV8" s="14"/>
    </row>
    <row r="9" spans="1:74" ht="15.75" customHeight="1" x14ac:dyDescent="0.25">
      <c r="A9" s="3">
        <v>7</v>
      </c>
      <c r="B9" s="112"/>
      <c r="C9" s="3" t="s">
        <v>145</v>
      </c>
      <c r="D9" s="68" t="s">
        <v>149</v>
      </c>
      <c r="E9" s="3" t="s">
        <v>150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100</v>
      </c>
      <c r="O9" s="3">
        <v>100</v>
      </c>
      <c r="P9" s="3">
        <v>0</v>
      </c>
      <c r="Q9" s="3"/>
      <c r="R9" s="3">
        <v>525</v>
      </c>
      <c r="S9" s="3">
        <v>525</v>
      </c>
      <c r="T9" s="3">
        <v>250</v>
      </c>
      <c r="U9" s="3">
        <v>1000</v>
      </c>
      <c r="V9" s="3">
        <v>1000</v>
      </c>
      <c r="W9" s="3">
        <v>1000</v>
      </c>
      <c r="X9" s="3">
        <v>1000</v>
      </c>
      <c r="Y9" s="3">
        <v>1000</v>
      </c>
      <c r="Z9" s="3">
        <v>1000</v>
      </c>
      <c r="AA9" s="3">
        <v>1000</v>
      </c>
      <c r="AB9" s="3">
        <v>918</v>
      </c>
      <c r="AC9" s="3">
        <v>918</v>
      </c>
      <c r="AD9" s="3">
        <v>918</v>
      </c>
      <c r="AE9" s="3">
        <v>918</v>
      </c>
      <c r="AF9" s="3">
        <v>918</v>
      </c>
      <c r="AG9" s="7">
        <v>918</v>
      </c>
      <c r="AH9" s="7">
        <v>918</v>
      </c>
      <c r="AI9" s="7">
        <v>918</v>
      </c>
      <c r="AJ9" s="7">
        <v>918</v>
      </c>
      <c r="AK9" s="7">
        <v>918</v>
      </c>
      <c r="AL9" s="7">
        <v>918</v>
      </c>
      <c r="AM9" s="7">
        <v>918</v>
      </c>
      <c r="AN9" s="7">
        <v>918</v>
      </c>
      <c r="AO9" s="7">
        <v>842</v>
      </c>
      <c r="AP9" s="5">
        <v>842</v>
      </c>
      <c r="AQ9" s="5">
        <v>2729</v>
      </c>
      <c r="AR9" s="5">
        <v>718</v>
      </c>
      <c r="AS9" s="5">
        <v>918</v>
      </c>
      <c r="AT9" s="5">
        <v>918</v>
      </c>
      <c r="AU9" s="5">
        <v>918</v>
      </c>
      <c r="AV9" s="5">
        <v>918</v>
      </c>
      <c r="AW9" s="5">
        <v>918</v>
      </c>
      <c r="AX9" s="5">
        <v>918</v>
      </c>
      <c r="AY9" s="5">
        <v>918</v>
      </c>
      <c r="AZ9" s="5">
        <v>918</v>
      </c>
      <c r="BA9" s="7">
        <v>918</v>
      </c>
      <c r="BB9" s="7">
        <v>918</v>
      </c>
      <c r="BC9" s="7">
        <v>919</v>
      </c>
      <c r="BD9" s="7">
        <v>815</v>
      </c>
      <c r="BE9" s="7">
        <v>915</v>
      </c>
      <c r="BF9" s="7">
        <v>815</v>
      </c>
      <c r="BG9" s="7">
        <v>815</v>
      </c>
      <c r="BH9" s="7">
        <v>815</v>
      </c>
      <c r="BI9" s="7">
        <v>404</v>
      </c>
      <c r="BJ9" s="7">
        <v>1578</v>
      </c>
      <c r="BK9" s="5">
        <v>1583</v>
      </c>
      <c r="BL9" s="5">
        <v>1583</v>
      </c>
      <c r="BM9" s="5">
        <v>1583</v>
      </c>
      <c r="BN9" s="5">
        <v>2000</v>
      </c>
      <c r="BO9" s="4">
        <f t="shared" si="0"/>
        <v>0.20849999999999999</v>
      </c>
      <c r="BP9" s="5">
        <f t="shared" si="1"/>
        <v>417</v>
      </c>
      <c r="BQ9" s="14"/>
      <c r="BR9" s="14"/>
      <c r="BS9" s="14"/>
      <c r="BT9" s="14"/>
      <c r="BU9" s="14"/>
      <c r="BV9" s="14"/>
    </row>
    <row r="10" spans="1:74" ht="15" customHeight="1" x14ac:dyDescent="0.25">
      <c r="A10" s="3">
        <v>8</v>
      </c>
      <c r="B10" s="112"/>
      <c r="C10" s="3" t="s">
        <v>145</v>
      </c>
      <c r="D10" s="68" t="s">
        <v>147</v>
      </c>
      <c r="E10" s="3" t="s">
        <v>142</v>
      </c>
      <c r="F10" s="3">
        <v>150</v>
      </c>
      <c r="G10" s="3">
        <v>0</v>
      </c>
      <c r="H10" s="3">
        <v>700</v>
      </c>
      <c r="I10" s="3">
        <v>700</v>
      </c>
      <c r="J10" s="3">
        <v>700</v>
      </c>
      <c r="K10" s="3">
        <v>2300</v>
      </c>
      <c r="L10" s="3">
        <v>10000</v>
      </c>
      <c r="M10" s="3">
        <v>4050</v>
      </c>
      <c r="N10" s="3">
        <v>3855</v>
      </c>
      <c r="O10" s="3">
        <v>3855</v>
      </c>
      <c r="P10" s="3">
        <v>3855</v>
      </c>
      <c r="Q10" s="3">
        <v>3855</v>
      </c>
      <c r="R10" s="3">
        <v>3855</v>
      </c>
      <c r="S10" s="3">
        <v>3865</v>
      </c>
      <c r="T10" s="3">
        <v>3865</v>
      </c>
      <c r="U10" s="3">
        <v>3865</v>
      </c>
      <c r="V10" s="3">
        <v>3865</v>
      </c>
      <c r="W10" s="3">
        <v>3865</v>
      </c>
      <c r="X10" s="3">
        <v>3865</v>
      </c>
      <c r="Y10" s="3">
        <v>4000</v>
      </c>
      <c r="Z10" s="3">
        <v>7500</v>
      </c>
      <c r="AA10" s="3">
        <v>5505</v>
      </c>
      <c r="AB10" s="3">
        <v>8020</v>
      </c>
      <c r="AC10" s="3">
        <v>6025</v>
      </c>
      <c r="AD10" s="3">
        <v>6025</v>
      </c>
      <c r="AE10" s="3">
        <v>6025</v>
      </c>
      <c r="AF10" s="3">
        <v>6950</v>
      </c>
      <c r="AG10" s="7">
        <v>9000</v>
      </c>
      <c r="AH10" s="7">
        <v>37</v>
      </c>
      <c r="AI10" s="7">
        <v>625</v>
      </c>
      <c r="AJ10" s="7">
        <v>625</v>
      </c>
      <c r="AK10" s="7">
        <v>400</v>
      </c>
      <c r="AL10" s="7">
        <v>400</v>
      </c>
      <c r="AM10" s="7">
        <v>545</v>
      </c>
      <c r="AN10" s="7">
        <v>545</v>
      </c>
      <c r="AO10" s="7">
        <v>530</v>
      </c>
      <c r="AP10" s="5">
        <v>530</v>
      </c>
      <c r="AQ10" s="5">
        <v>530</v>
      </c>
      <c r="AR10" s="5">
        <v>650</v>
      </c>
      <c r="AS10" s="5">
        <v>742</v>
      </c>
      <c r="AT10" s="5">
        <v>650</v>
      </c>
      <c r="AU10" s="5">
        <v>650</v>
      </c>
      <c r="AV10" s="5">
        <v>650</v>
      </c>
      <c r="AW10" s="5">
        <v>650</v>
      </c>
      <c r="AX10" s="5">
        <v>650</v>
      </c>
      <c r="AY10" s="5">
        <v>900</v>
      </c>
      <c r="AZ10" s="5">
        <v>1004</v>
      </c>
      <c r="BA10" s="7">
        <v>1063</v>
      </c>
      <c r="BB10" s="7">
        <v>1088</v>
      </c>
      <c r="BC10" s="7">
        <v>1031</v>
      </c>
      <c r="BD10" s="7">
        <v>1031</v>
      </c>
      <c r="BE10" s="7">
        <v>1031</v>
      </c>
      <c r="BF10" s="7">
        <v>1031</v>
      </c>
      <c r="BG10" s="7">
        <v>800</v>
      </c>
      <c r="BH10" s="7">
        <v>329</v>
      </c>
      <c r="BI10" s="7">
        <v>250</v>
      </c>
      <c r="BJ10" s="7">
        <v>237</v>
      </c>
      <c r="BK10" s="5">
        <v>245</v>
      </c>
      <c r="BL10" s="5">
        <v>245</v>
      </c>
      <c r="BM10" s="5">
        <v>245</v>
      </c>
      <c r="BN10" s="5">
        <v>155</v>
      </c>
      <c r="BO10" s="4">
        <f t="shared" si="0"/>
        <v>-0.58064516129032262</v>
      </c>
      <c r="BP10" s="5">
        <f t="shared" si="1"/>
        <v>-90</v>
      </c>
      <c r="BQ10" s="14"/>
      <c r="BR10" s="14"/>
      <c r="BS10" s="14"/>
      <c r="BT10" s="14"/>
      <c r="BU10" s="14"/>
      <c r="BV10" s="14"/>
    </row>
    <row r="11" spans="1:74" x14ac:dyDescent="0.25">
      <c r="A11" s="3">
        <v>9</v>
      </c>
      <c r="B11" s="112"/>
      <c r="C11" s="3" t="s">
        <v>145</v>
      </c>
      <c r="D11" s="68" t="s">
        <v>148</v>
      </c>
      <c r="E11" s="3" t="s">
        <v>142</v>
      </c>
      <c r="F11" s="3">
        <v>3000</v>
      </c>
      <c r="G11" s="3">
        <v>0</v>
      </c>
      <c r="H11" s="3">
        <v>0</v>
      </c>
      <c r="I11" s="3">
        <v>0</v>
      </c>
      <c r="J11" s="3">
        <v>3000</v>
      </c>
      <c r="K11" s="3">
        <v>11083</v>
      </c>
      <c r="L11" s="3">
        <v>11083</v>
      </c>
      <c r="M11" s="3">
        <v>16000</v>
      </c>
      <c r="N11" s="3">
        <v>6522</v>
      </c>
      <c r="O11" s="3">
        <v>6522</v>
      </c>
      <c r="P11" s="3">
        <v>3000</v>
      </c>
      <c r="Q11" s="3">
        <v>6522</v>
      </c>
      <c r="R11" s="3">
        <v>6522</v>
      </c>
      <c r="S11" s="3">
        <v>6522</v>
      </c>
      <c r="T11" s="3">
        <v>6500</v>
      </c>
      <c r="U11" s="3">
        <v>1130</v>
      </c>
      <c r="V11" s="3">
        <v>1969</v>
      </c>
      <c r="W11" s="3">
        <v>1969</v>
      </c>
      <c r="X11" s="3">
        <v>1969</v>
      </c>
      <c r="Y11" s="3">
        <v>1969</v>
      </c>
      <c r="Z11" s="3">
        <v>3000</v>
      </c>
      <c r="AA11" s="3">
        <v>3000</v>
      </c>
      <c r="AB11" s="3">
        <v>2000</v>
      </c>
      <c r="AC11" s="3">
        <v>2000</v>
      </c>
      <c r="AD11" s="3">
        <v>2000</v>
      </c>
      <c r="AE11" s="3">
        <v>2018</v>
      </c>
      <c r="AF11" s="3">
        <v>900</v>
      </c>
      <c r="AG11" s="7">
        <v>900</v>
      </c>
      <c r="AH11" s="7">
        <v>950</v>
      </c>
      <c r="AI11" s="7">
        <v>1130</v>
      </c>
      <c r="AJ11" s="7">
        <v>1130</v>
      </c>
      <c r="AK11" s="7">
        <v>1130</v>
      </c>
      <c r="AL11" s="7">
        <v>1130</v>
      </c>
      <c r="AM11" s="7">
        <v>600</v>
      </c>
      <c r="AN11" s="7">
        <v>540</v>
      </c>
      <c r="AO11" s="7">
        <v>501</v>
      </c>
      <c r="AP11" s="5">
        <v>501</v>
      </c>
      <c r="AQ11" s="5">
        <v>501</v>
      </c>
      <c r="AR11" s="5">
        <v>501</v>
      </c>
      <c r="AS11" s="5">
        <v>501</v>
      </c>
      <c r="AT11" s="5">
        <v>501</v>
      </c>
      <c r="AU11" s="5">
        <v>501</v>
      </c>
      <c r="AV11" s="5">
        <v>501</v>
      </c>
      <c r="AW11" s="5">
        <v>501</v>
      </c>
      <c r="AX11" s="5">
        <v>501</v>
      </c>
      <c r="AY11" s="5">
        <v>200</v>
      </c>
      <c r="AZ11" s="5">
        <v>50</v>
      </c>
      <c r="BA11" s="7">
        <v>150</v>
      </c>
      <c r="BB11" s="7">
        <v>150</v>
      </c>
      <c r="BC11" s="7">
        <v>150</v>
      </c>
      <c r="BD11" s="7">
        <v>150</v>
      </c>
      <c r="BE11" s="7">
        <v>150</v>
      </c>
      <c r="BF11" s="7">
        <v>150</v>
      </c>
      <c r="BG11" s="7">
        <v>149</v>
      </c>
      <c r="BH11" s="7">
        <v>149</v>
      </c>
      <c r="BI11" s="7">
        <v>149</v>
      </c>
      <c r="BJ11" s="7">
        <v>149</v>
      </c>
      <c r="BK11" s="5">
        <v>149</v>
      </c>
      <c r="BL11" s="5">
        <v>149</v>
      </c>
      <c r="BM11" s="5">
        <v>149</v>
      </c>
      <c r="BN11" s="5">
        <v>149</v>
      </c>
      <c r="BO11" s="4">
        <f t="shared" si="0"/>
        <v>0</v>
      </c>
      <c r="BP11" s="80">
        <f t="shared" si="1"/>
        <v>0</v>
      </c>
      <c r="BQ11" s="14"/>
      <c r="BR11" s="14"/>
      <c r="BS11" s="14"/>
      <c r="BT11" s="14"/>
      <c r="BU11" s="14"/>
    </row>
    <row r="12" spans="1:74" x14ac:dyDescent="0.25">
      <c r="A12" s="3">
        <v>10</v>
      </c>
      <c r="B12" s="112"/>
      <c r="C12" s="3" t="s">
        <v>155</v>
      </c>
      <c r="D12" s="3" t="s">
        <v>156</v>
      </c>
      <c r="E12" s="3" t="s">
        <v>157</v>
      </c>
      <c r="F12" s="3">
        <v>4808</v>
      </c>
      <c r="G12" s="3">
        <v>0</v>
      </c>
      <c r="H12" s="3">
        <v>0</v>
      </c>
      <c r="I12" s="3">
        <v>0</v>
      </c>
      <c r="J12" s="3">
        <v>0</v>
      </c>
      <c r="K12" s="3">
        <v>4808</v>
      </c>
      <c r="L12" s="3">
        <v>4808</v>
      </c>
      <c r="M12" s="3">
        <v>0</v>
      </c>
      <c r="N12" s="3">
        <v>500</v>
      </c>
      <c r="O12" s="3">
        <v>500</v>
      </c>
      <c r="P12" s="3">
        <v>571</v>
      </c>
      <c r="Q12" s="3">
        <v>575</v>
      </c>
      <c r="R12" s="3">
        <v>575</v>
      </c>
      <c r="S12" s="3">
        <v>700</v>
      </c>
      <c r="T12" s="3">
        <v>2831</v>
      </c>
      <c r="U12" s="3">
        <v>1559</v>
      </c>
      <c r="V12" s="3">
        <v>1577</v>
      </c>
      <c r="W12" s="3">
        <v>1129</v>
      </c>
      <c r="X12" s="3">
        <v>4387</v>
      </c>
      <c r="Y12" s="3">
        <v>4641</v>
      </c>
      <c r="Z12" s="3">
        <v>4671</v>
      </c>
      <c r="AA12" s="3">
        <v>4671</v>
      </c>
      <c r="AB12" s="3">
        <v>2300</v>
      </c>
      <c r="AC12" s="3">
        <v>4478</v>
      </c>
      <c r="AD12" s="3">
        <v>4500</v>
      </c>
      <c r="AE12" s="3">
        <v>4478</v>
      </c>
      <c r="AF12" s="3">
        <v>1163</v>
      </c>
      <c r="AG12" s="7">
        <v>1162</v>
      </c>
      <c r="AH12" s="7">
        <v>930</v>
      </c>
      <c r="AI12" s="7">
        <v>980</v>
      </c>
      <c r="AJ12" s="7">
        <v>980</v>
      </c>
      <c r="AK12" s="7">
        <v>978</v>
      </c>
      <c r="AL12" s="7">
        <v>978</v>
      </c>
      <c r="AM12" s="7">
        <v>768</v>
      </c>
      <c r="AN12" s="7">
        <v>768</v>
      </c>
      <c r="AO12" s="7">
        <v>548</v>
      </c>
      <c r="AP12" s="5">
        <v>549</v>
      </c>
      <c r="AQ12" s="5">
        <v>549</v>
      </c>
      <c r="AR12" s="5">
        <v>548</v>
      </c>
      <c r="AS12" s="5">
        <v>548</v>
      </c>
      <c r="AT12" s="5">
        <v>548</v>
      </c>
      <c r="AU12" s="5">
        <v>317</v>
      </c>
      <c r="AV12" s="5">
        <v>317</v>
      </c>
      <c r="AW12" s="5">
        <v>317</v>
      </c>
      <c r="AX12" s="5">
        <v>317</v>
      </c>
      <c r="AY12" s="5">
        <v>317</v>
      </c>
      <c r="AZ12" s="5">
        <v>318</v>
      </c>
      <c r="BA12" s="7">
        <v>318</v>
      </c>
      <c r="BB12" s="7">
        <v>318</v>
      </c>
      <c r="BC12" s="7">
        <v>318</v>
      </c>
      <c r="BD12" s="7">
        <v>320</v>
      </c>
      <c r="BE12" s="7">
        <v>320</v>
      </c>
      <c r="BF12" s="7">
        <v>320</v>
      </c>
      <c r="BG12" s="7">
        <v>320</v>
      </c>
      <c r="BH12" s="7">
        <v>320</v>
      </c>
      <c r="BI12" s="7">
        <v>320</v>
      </c>
      <c r="BJ12" s="7">
        <v>320</v>
      </c>
      <c r="BK12" s="5">
        <v>486</v>
      </c>
      <c r="BL12" s="5">
        <v>486</v>
      </c>
      <c r="BM12" s="5">
        <v>476</v>
      </c>
      <c r="BN12" s="5">
        <v>476</v>
      </c>
      <c r="BO12" s="79">
        <f t="shared" si="0"/>
        <v>0</v>
      </c>
      <c r="BP12" s="5">
        <f t="shared" si="1"/>
        <v>0</v>
      </c>
      <c r="BQ12" s="20"/>
    </row>
    <row r="13" spans="1:74" x14ac:dyDescent="0.25">
      <c r="A13" s="3">
        <v>11</v>
      </c>
      <c r="B13" s="112"/>
      <c r="C13" s="3" t="s">
        <v>158</v>
      </c>
      <c r="D13" s="68" t="s">
        <v>159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7"/>
      <c r="AH13" s="7"/>
      <c r="AI13" s="7"/>
      <c r="AJ13" s="7"/>
      <c r="AK13" s="7"/>
      <c r="AL13" s="7"/>
      <c r="AM13" s="7"/>
      <c r="AN13" s="7"/>
      <c r="AO13" s="7"/>
      <c r="AP13" s="5"/>
      <c r="AQ13" s="5"/>
      <c r="AR13" s="5"/>
      <c r="AS13" s="5"/>
      <c r="AT13" s="5"/>
      <c r="AU13" s="5"/>
      <c r="AV13" s="5"/>
      <c r="AW13" s="5"/>
      <c r="AX13" s="5"/>
      <c r="AY13" s="5">
        <v>407</v>
      </c>
      <c r="AZ13" s="5">
        <v>405</v>
      </c>
      <c r="BA13" s="7">
        <v>645</v>
      </c>
      <c r="BB13" s="7">
        <v>529</v>
      </c>
      <c r="BC13" s="7">
        <v>522</v>
      </c>
      <c r="BD13" s="7">
        <v>525</v>
      </c>
      <c r="BE13" s="7">
        <v>525</v>
      </c>
      <c r="BF13" s="7">
        <v>495</v>
      </c>
      <c r="BG13" s="7">
        <v>509</v>
      </c>
      <c r="BH13" s="7">
        <v>520</v>
      </c>
      <c r="BI13" s="7">
        <v>520</v>
      </c>
      <c r="BJ13" s="7">
        <v>461</v>
      </c>
      <c r="BK13" s="5">
        <v>461</v>
      </c>
      <c r="BL13" s="5">
        <v>461</v>
      </c>
      <c r="BM13" s="5">
        <v>411</v>
      </c>
      <c r="BN13" s="5">
        <v>1539</v>
      </c>
      <c r="BO13" s="79">
        <f t="shared" si="0"/>
        <v>0.73294346978557501</v>
      </c>
      <c r="BP13" s="5">
        <f t="shared" si="1"/>
        <v>1128</v>
      </c>
      <c r="BQ13" s="20"/>
    </row>
    <row r="14" spans="1:74" x14ac:dyDescent="0.25">
      <c r="A14" s="3">
        <v>12</v>
      </c>
      <c r="B14" s="112"/>
      <c r="C14" s="3" t="s">
        <v>161</v>
      </c>
      <c r="D14" s="3" t="s">
        <v>163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7"/>
      <c r="AH14" s="7"/>
      <c r="AI14" s="7"/>
      <c r="AJ14" s="7"/>
      <c r="AK14" s="7"/>
      <c r="AL14" s="7"/>
      <c r="AM14" s="7"/>
      <c r="AN14" s="7"/>
      <c r="AO14" s="7"/>
      <c r="AP14" s="5"/>
      <c r="AQ14" s="5"/>
      <c r="AR14" s="5"/>
      <c r="AS14" s="5"/>
      <c r="AT14" s="5"/>
      <c r="AU14" s="5"/>
      <c r="AV14" s="5"/>
      <c r="AW14" s="5"/>
      <c r="AX14" s="5"/>
      <c r="AY14" s="5">
        <v>299</v>
      </c>
      <c r="AZ14" s="5">
        <v>295</v>
      </c>
      <c r="BA14" s="7">
        <v>295</v>
      </c>
      <c r="BB14" s="7">
        <v>295</v>
      </c>
      <c r="BC14" s="7">
        <v>150</v>
      </c>
      <c r="BD14" s="7">
        <v>150</v>
      </c>
      <c r="BE14" s="7">
        <v>150</v>
      </c>
      <c r="BF14" s="7">
        <v>150</v>
      </c>
      <c r="BG14" s="7">
        <v>150</v>
      </c>
      <c r="BH14" s="7">
        <v>131</v>
      </c>
      <c r="BI14" s="7">
        <v>131</v>
      </c>
      <c r="BJ14" s="7">
        <v>80</v>
      </c>
      <c r="BK14" s="5">
        <v>63</v>
      </c>
      <c r="BL14" s="5">
        <v>63</v>
      </c>
      <c r="BM14" s="5">
        <v>0</v>
      </c>
      <c r="BN14" s="5">
        <v>0</v>
      </c>
      <c r="BO14" s="79">
        <v>0</v>
      </c>
      <c r="BP14" s="5">
        <f t="shared" si="1"/>
        <v>0</v>
      </c>
      <c r="BQ14" s="86" t="s">
        <v>263</v>
      </c>
    </row>
    <row r="15" spans="1:74" x14ac:dyDescent="0.25">
      <c r="A15" s="3">
        <v>13</v>
      </c>
      <c r="B15" s="112"/>
      <c r="C15" s="3" t="s">
        <v>145</v>
      </c>
      <c r="D15" s="3" t="s">
        <v>153</v>
      </c>
      <c r="E15" s="3" t="s">
        <v>142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7">
        <v>0</v>
      </c>
      <c r="AH15" s="7">
        <v>20</v>
      </c>
      <c r="AI15" s="7">
        <v>520</v>
      </c>
      <c r="AJ15" s="7">
        <v>420</v>
      </c>
      <c r="AK15" s="7">
        <v>420</v>
      </c>
      <c r="AL15" s="7">
        <v>402</v>
      </c>
      <c r="AM15" s="7">
        <v>380</v>
      </c>
      <c r="AN15" s="7">
        <v>586</v>
      </c>
      <c r="AO15" s="7">
        <v>415</v>
      </c>
      <c r="AP15" s="5">
        <v>415</v>
      </c>
      <c r="AQ15" s="5">
        <v>250</v>
      </c>
      <c r="AR15" s="5">
        <v>415</v>
      </c>
      <c r="AS15" s="5">
        <v>415</v>
      </c>
      <c r="AT15" s="5">
        <v>415</v>
      </c>
      <c r="AU15" s="5">
        <v>415</v>
      </c>
      <c r="AV15" s="5">
        <v>415</v>
      </c>
      <c r="AW15" s="5">
        <v>415</v>
      </c>
      <c r="AX15" s="5">
        <v>415</v>
      </c>
      <c r="AY15" s="5">
        <v>250</v>
      </c>
      <c r="AZ15" s="5">
        <v>191</v>
      </c>
      <c r="BA15" s="7">
        <v>220</v>
      </c>
      <c r="BB15" s="7">
        <v>415</v>
      </c>
      <c r="BC15" s="7">
        <v>415</v>
      </c>
      <c r="BD15" s="7">
        <v>415</v>
      </c>
      <c r="BE15" s="7">
        <v>415</v>
      </c>
      <c r="BF15" s="7">
        <v>420</v>
      </c>
      <c r="BG15" s="7">
        <v>348</v>
      </c>
      <c r="BH15" s="7">
        <v>348</v>
      </c>
      <c r="BI15" s="7">
        <v>348</v>
      </c>
      <c r="BJ15" s="7">
        <v>348</v>
      </c>
      <c r="BK15" s="5">
        <v>130</v>
      </c>
      <c r="BL15" s="5">
        <v>130</v>
      </c>
      <c r="BM15" s="5">
        <v>171</v>
      </c>
      <c r="BN15" s="5">
        <v>221</v>
      </c>
      <c r="BO15" s="4">
        <f t="shared" si="0"/>
        <v>0.22624434389140272</v>
      </c>
      <c r="BP15" s="78">
        <f t="shared" si="1"/>
        <v>50</v>
      </c>
      <c r="BQ15" s="54"/>
    </row>
    <row r="16" spans="1:74" x14ac:dyDescent="0.25">
      <c r="A16" s="3">
        <v>14</v>
      </c>
      <c r="B16" s="112"/>
      <c r="C16" s="3" t="s">
        <v>161</v>
      </c>
      <c r="D16" s="68" t="s">
        <v>162</v>
      </c>
      <c r="E16" s="3" t="s">
        <v>142</v>
      </c>
      <c r="F16" s="3">
        <v>500</v>
      </c>
      <c r="G16" s="3">
        <v>0</v>
      </c>
      <c r="H16" s="3">
        <v>0</v>
      </c>
      <c r="I16" s="3">
        <v>500</v>
      </c>
      <c r="J16" s="3">
        <v>3000</v>
      </c>
      <c r="K16" s="3">
        <v>798</v>
      </c>
      <c r="L16" s="3">
        <v>3764</v>
      </c>
      <c r="M16" s="3">
        <v>3764</v>
      </c>
      <c r="N16" s="3">
        <v>6000</v>
      </c>
      <c r="O16" s="3">
        <v>6000</v>
      </c>
      <c r="P16" s="3">
        <v>7000</v>
      </c>
      <c r="Q16" s="3">
        <v>5745</v>
      </c>
      <c r="R16" s="3">
        <v>6200</v>
      </c>
      <c r="S16" s="3">
        <v>400</v>
      </c>
      <c r="T16" s="3">
        <v>5745</v>
      </c>
      <c r="U16" s="3">
        <v>6357</v>
      </c>
      <c r="V16" s="3">
        <v>6357</v>
      </c>
      <c r="W16" s="3">
        <v>6507</v>
      </c>
      <c r="X16" s="3">
        <v>6979</v>
      </c>
      <c r="Y16" s="3">
        <v>7162</v>
      </c>
      <c r="Z16" s="3">
        <v>7162</v>
      </c>
      <c r="AA16" s="3">
        <v>7162</v>
      </c>
      <c r="AB16" s="3">
        <v>6939</v>
      </c>
      <c r="AC16" s="3">
        <v>6939</v>
      </c>
      <c r="AD16" s="3">
        <v>7162</v>
      </c>
      <c r="AE16" s="3">
        <v>7162</v>
      </c>
      <c r="AF16" s="3">
        <v>7162</v>
      </c>
      <c r="AG16" s="7">
        <v>8000</v>
      </c>
      <c r="AH16" s="7">
        <v>7349</v>
      </c>
      <c r="AI16" s="7">
        <v>7349</v>
      </c>
      <c r="AJ16" s="7">
        <v>6964</v>
      </c>
      <c r="AK16" s="7">
        <v>6963</v>
      </c>
      <c r="AL16" s="7">
        <v>6864</v>
      </c>
      <c r="AM16" s="7">
        <v>6232</v>
      </c>
      <c r="AN16" s="7">
        <v>6232</v>
      </c>
      <c r="AO16" s="7">
        <v>6232</v>
      </c>
      <c r="AP16" s="5">
        <v>5846</v>
      </c>
      <c r="AQ16" s="5">
        <v>5846</v>
      </c>
      <c r="AR16" s="5">
        <v>5846</v>
      </c>
      <c r="AS16" s="5">
        <v>5840</v>
      </c>
      <c r="AT16" s="5">
        <v>800</v>
      </c>
      <c r="AU16" s="5">
        <v>800</v>
      </c>
      <c r="AV16" s="5">
        <v>800</v>
      </c>
      <c r="AW16" s="5">
        <v>800</v>
      </c>
      <c r="AX16" s="5">
        <v>800</v>
      </c>
      <c r="AY16" s="5">
        <v>1000</v>
      </c>
      <c r="AZ16" s="5">
        <v>1000</v>
      </c>
      <c r="BA16" s="7">
        <v>850</v>
      </c>
      <c r="BB16" s="7">
        <v>850</v>
      </c>
      <c r="BC16" s="7">
        <v>850</v>
      </c>
      <c r="BD16" s="7">
        <v>850</v>
      </c>
      <c r="BE16" s="7">
        <v>850</v>
      </c>
      <c r="BF16" s="7">
        <v>850</v>
      </c>
      <c r="BG16" s="7">
        <v>850</v>
      </c>
      <c r="BH16" s="7">
        <v>421</v>
      </c>
      <c r="BI16" s="7">
        <v>403</v>
      </c>
      <c r="BJ16" s="7">
        <v>337</v>
      </c>
      <c r="BK16" s="5">
        <v>278</v>
      </c>
      <c r="BL16" s="5">
        <v>278</v>
      </c>
      <c r="BM16" s="5">
        <v>278</v>
      </c>
      <c r="BN16" s="5">
        <v>396</v>
      </c>
      <c r="BO16" s="4">
        <f t="shared" si="0"/>
        <v>0.29797979797979796</v>
      </c>
      <c r="BP16" s="5">
        <f t="shared" si="1"/>
        <v>118</v>
      </c>
    </row>
    <row r="17" spans="1:74" x14ac:dyDescent="0.25">
      <c r="A17" s="3">
        <v>15</v>
      </c>
      <c r="B17" s="112"/>
      <c r="C17" s="3" t="s">
        <v>164</v>
      </c>
      <c r="D17" s="3" t="s">
        <v>166</v>
      </c>
      <c r="E17" s="3" t="s">
        <v>142</v>
      </c>
      <c r="F17" s="3">
        <v>1000</v>
      </c>
      <c r="G17" s="3">
        <v>5000</v>
      </c>
      <c r="H17" s="3">
        <v>13218</v>
      </c>
      <c r="I17" s="3">
        <v>13218</v>
      </c>
      <c r="J17" s="3">
        <v>17371</v>
      </c>
      <c r="K17" s="3">
        <v>7147</v>
      </c>
      <c r="L17" s="3">
        <v>7393</v>
      </c>
      <c r="M17" s="3">
        <v>7393</v>
      </c>
      <c r="N17" s="3">
        <v>7396</v>
      </c>
      <c r="O17" s="3">
        <v>7396</v>
      </c>
      <c r="P17" s="3">
        <v>7396</v>
      </c>
      <c r="Q17" s="3">
        <v>7396</v>
      </c>
      <c r="R17" s="3">
        <v>2921</v>
      </c>
      <c r="S17" s="3">
        <v>500</v>
      </c>
      <c r="T17" s="3">
        <v>500</v>
      </c>
      <c r="U17" s="3">
        <v>37</v>
      </c>
      <c r="V17" s="3">
        <v>37</v>
      </c>
      <c r="W17" s="3">
        <v>37</v>
      </c>
      <c r="X17" s="3">
        <v>45</v>
      </c>
      <c r="Y17" s="3">
        <v>17</v>
      </c>
      <c r="Z17" s="3">
        <v>17</v>
      </c>
      <c r="AA17" s="3">
        <v>6</v>
      </c>
      <c r="AB17" s="3">
        <v>6</v>
      </c>
      <c r="AC17" s="3">
        <v>6</v>
      </c>
      <c r="AD17" s="3">
        <v>6</v>
      </c>
      <c r="AE17" s="3">
        <v>6</v>
      </c>
      <c r="AF17" s="3">
        <v>6</v>
      </c>
      <c r="AG17" s="7">
        <v>6</v>
      </c>
      <c r="AH17" s="7">
        <v>6</v>
      </c>
      <c r="AI17" s="7">
        <v>6</v>
      </c>
      <c r="AJ17" s="7">
        <v>6</v>
      </c>
      <c r="AK17" s="7">
        <v>8</v>
      </c>
      <c r="AL17" s="7">
        <v>8</v>
      </c>
      <c r="AM17" s="7">
        <v>8</v>
      </c>
      <c r="AN17" s="7">
        <v>8</v>
      </c>
      <c r="AO17" s="7">
        <v>8</v>
      </c>
      <c r="AP17" s="5">
        <v>8</v>
      </c>
      <c r="AQ17" s="5">
        <v>8</v>
      </c>
      <c r="AR17" s="5">
        <v>7</v>
      </c>
      <c r="AS17" s="5">
        <v>7</v>
      </c>
      <c r="AT17" s="5">
        <v>7</v>
      </c>
      <c r="AU17" s="5">
        <v>7</v>
      </c>
      <c r="AV17" s="5">
        <v>7</v>
      </c>
      <c r="AW17" s="5">
        <v>6</v>
      </c>
      <c r="AX17" s="5">
        <v>11</v>
      </c>
      <c r="AY17" s="5">
        <v>114</v>
      </c>
      <c r="AZ17" s="5">
        <v>110</v>
      </c>
      <c r="BA17" s="7">
        <v>110</v>
      </c>
      <c r="BB17" s="7">
        <v>42</v>
      </c>
      <c r="BC17" s="7">
        <v>12</v>
      </c>
      <c r="BD17" s="7">
        <v>11</v>
      </c>
      <c r="BE17" s="7">
        <v>11</v>
      </c>
      <c r="BF17" s="7">
        <v>11</v>
      </c>
      <c r="BG17" s="7">
        <v>11</v>
      </c>
      <c r="BH17" s="7">
        <v>11</v>
      </c>
      <c r="BI17" s="7">
        <v>7</v>
      </c>
      <c r="BJ17" s="7">
        <v>7</v>
      </c>
      <c r="BK17" s="5">
        <v>6</v>
      </c>
      <c r="BL17" s="5">
        <v>6</v>
      </c>
      <c r="BM17" s="5">
        <v>4</v>
      </c>
      <c r="BN17" s="5">
        <v>4</v>
      </c>
      <c r="BO17" s="4">
        <f t="shared" si="0"/>
        <v>0</v>
      </c>
      <c r="BP17" s="5">
        <f t="shared" si="1"/>
        <v>0</v>
      </c>
      <c r="BQ17" s="54"/>
    </row>
    <row r="18" spans="1:74" x14ac:dyDescent="0.25">
      <c r="A18" s="3">
        <v>16</v>
      </c>
      <c r="B18" s="112"/>
      <c r="C18" s="3" t="s">
        <v>164</v>
      </c>
      <c r="D18" s="3" t="s">
        <v>165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7"/>
      <c r="AH18" s="7"/>
      <c r="AI18" s="7"/>
      <c r="AJ18" s="7"/>
      <c r="AK18" s="7"/>
      <c r="AL18" s="7"/>
      <c r="AM18" s="7"/>
      <c r="AN18" s="7"/>
      <c r="AO18" s="7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7"/>
      <c r="BB18" s="7"/>
      <c r="BC18" s="7">
        <v>3</v>
      </c>
      <c r="BD18" s="7">
        <v>11</v>
      </c>
      <c r="BE18" s="7">
        <v>2</v>
      </c>
      <c r="BF18" s="7">
        <v>2</v>
      </c>
      <c r="BG18" s="7">
        <v>2</v>
      </c>
      <c r="BH18" s="7">
        <v>2</v>
      </c>
      <c r="BI18" s="7">
        <v>2</v>
      </c>
      <c r="BJ18" s="7">
        <v>2</v>
      </c>
      <c r="BK18" s="5">
        <v>2</v>
      </c>
      <c r="BL18" s="5">
        <v>2</v>
      </c>
      <c r="BM18" s="5">
        <v>2</v>
      </c>
      <c r="BN18" s="5">
        <v>2</v>
      </c>
      <c r="BO18" s="4">
        <f t="shared" si="0"/>
        <v>0</v>
      </c>
      <c r="BP18" s="5">
        <f t="shared" si="1"/>
        <v>0</v>
      </c>
    </row>
    <row r="19" spans="1:74" x14ac:dyDescent="0.25">
      <c r="A19" s="3">
        <v>17</v>
      </c>
      <c r="B19" s="112"/>
      <c r="C19" s="3" t="s">
        <v>167</v>
      </c>
      <c r="D19" s="68" t="s">
        <v>169</v>
      </c>
      <c r="E19" s="3" t="s">
        <v>142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1857</v>
      </c>
      <c r="O19" s="3">
        <v>1857</v>
      </c>
      <c r="P19" s="3">
        <v>1857</v>
      </c>
      <c r="Q19" s="3">
        <v>1857</v>
      </c>
      <c r="R19" s="3">
        <v>1050</v>
      </c>
      <c r="S19" s="3">
        <v>1886</v>
      </c>
      <c r="T19" s="3">
        <v>1886</v>
      </c>
      <c r="U19" s="3">
        <v>1886</v>
      </c>
      <c r="V19" s="3">
        <v>1882</v>
      </c>
      <c r="W19" s="3">
        <v>1886</v>
      </c>
      <c r="X19" s="3">
        <v>1886</v>
      </c>
      <c r="Y19" s="3">
        <v>127</v>
      </c>
      <c r="Z19" s="3">
        <v>127</v>
      </c>
      <c r="AA19" s="3">
        <v>108</v>
      </c>
      <c r="AB19" s="3">
        <v>108</v>
      </c>
      <c r="AC19" s="3">
        <v>114</v>
      </c>
      <c r="AD19" s="3">
        <v>114</v>
      </c>
      <c r="AE19" s="3">
        <v>114</v>
      </c>
      <c r="AF19" s="3">
        <v>113</v>
      </c>
      <c r="AG19" s="7">
        <v>124</v>
      </c>
      <c r="AH19" s="7">
        <v>148</v>
      </c>
      <c r="AI19" s="7">
        <v>134</v>
      </c>
      <c r="AJ19" s="5">
        <v>101</v>
      </c>
      <c r="AK19" s="5">
        <v>101</v>
      </c>
      <c r="AL19" s="7">
        <v>101</v>
      </c>
      <c r="AM19" s="7">
        <v>101</v>
      </c>
      <c r="AN19" s="7">
        <v>101</v>
      </c>
      <c r="AO19" s="7">
        <v>90</v>
      </c>
      <c r="AP19" s="5">
        <v>90</v>
      </c>
      <c r="AQ19" s="5">
        <v>101</v>
      </c>
      <c r="AR19" s="5">
        <v>93</v>
      </c>
      <c r="AS19" s="5">
        <v>93</v>
      </c>
      <c r="AT19" s="5">
        <v>93</v>
      </c>
      <c r="AU19" s="5">
        <v>97</v>
      </c>
      <c r="AV19" s="5">
        <v>108</v>
      </c>
      <c r="AW19" s="5">
        <v>111</v>
      </c>
      <c r="AX19" s="5">
        <v>111</v>
      </c>
      <c r="AY19" s="5">
        <v>117</v>
      </c>
      <c r="AZ19" s="5">
        <v>117</v>
      </c>
      <c r="BA19" s="7">
        <v>117</v>
      </c>
      <c r="BB19" s="7">
        <v>117</v>
      </c>
      <c r="BC19" s="7">
        <v>117</v>
      </c>
      <c r="BD19" s="7">
        <v>107</v>
      </c>
      <c r="BE19" s="7">
        <v>90</v>
      </c>
      <c r="BF19" s="7">
        <v>99</v>
      </c>
      <c r="BG19" s="7">
        <v>99</v>
      </c>
      <c r="BH19" s="7">
        <v>70</v>
      </c>
      <c r="BI19" s="7">
        <v>70</v>
      </c>
      <c r="BJ19" s="7">
        <v>75</v>
      </c>
      <c r="BK19" s="5">
        <v>75</v>
      </c>
      <c r="BL19" s="5">
        <v>75</v>
      </c>
      <c r="BM19" s="5">
        <v>75</v>
      </c>
      <c r="BN19" s="5">
        <v>90</v>
      </c>
      <c r="BO19" s="4">
        <f t="shared" si="0"/>
        <v>0.16666666666666666</v>
      </c>
      <c r="BP19" s="5">
        <f t="shared" si="1"/>
        <v>15</v>
      </c>
    </row>
    <row r="20" spans="1:74" x14ac:dyDescent="0.25">
      <c r="A20" s="3">
        <v>18</v>
      </c>
      <c r="B20" s="112"/>
      <c r="C20" s="3" t="s">
        <v>167</v>
      </c>
      <c r="D20" s="3" t="s">
        <v>168</v>
      </c>
      <c r="E20" s="3" t="s">
        <v>142</v>
      </c>
      <c r="F20" s="3">
        <v>3000</v>
      </c>
      <c r="G20" s="3">
        <v>15000</v>
      </c>
      <c r="H20" s="3">
        <v>12000</v>
      </c>
      <c r="I20" s="3">
        <v>12000</v>
      </c>
      <c r="J20" s="3">
        <v>12000</v>
      </c>
      <c r="K20" s="3">
        <v>12750</v>
      </c>
      <c r="L20" s="3">
        <v>20000</v>
      </c>
      <c r="M20" s="3">
        <v>21000</v>
      </c>
      <c r="N20" s="3">
        <v>22000</v>
      </c>
      <c r="O20" s="3">
        <v>22000</v>
      </c>
      <c r="P20" s="3">
        <v>5500</v>
      </c>
      <c r="Q20" s="3">
        <v>9500</v>
      </c>
      <c r="R20" s="3">
        <v>5522</v>
      </c>
      <c r="S20" s="3">
        <v>2000</v>
      </c>
      <c r="T20" s="3">
        <v>2000</v>
      </c>
      <c r="U20" s="3">
        <v>2500</v>
      </c>
      <c r="V20" s="3">
        <v>2700</v>
      </c>
      <c r="W20" s="3">
        <v>2700</v>
      </c>
      <c r="X20" s="3">
        <v>10600</v>
      </c>
      <c r="Y20" s="3">
        <v>10600</v>
      </c>
      <c r="Z20" s="3">
        <v>3000</v>
      </c>
      <c r="AA20" s="3">
        <v>1525</v>
      </c>
      <c r="AB20" s="3">
        <v>1525</v>
      </c>
      <c r="AC20" s="3">
        <v>1525</v>
      </c>
      <c r="AD20" s="3">
        <v>1525</v>
      </c>
      <c r="AE20" s="3">
        <v>1525</v>
      </c>
      <c r="AF20" s="3">
        <v>1000</v>
      </c>
      <c r="AG20" s="7">
        <v>1000</v>
      </c>
      <c r="AH20" s="7">
        <v>1000</v>
      </c>
      <c r="AI20" s="7">
        <v>600</v>
      </c>
      <c r="AJ20" s="7">
        <v>600</v>
      </c>
      <c r="AK20" s="7">
        <v>450</v>
      </c>
      <c r="AL20" s="7">
        <v>450</v>
      </c>
      <c r="AM20" s="7">
        <v>450</v>
      </c>
      <c r="AN20" s="7">
        <v>650</v>
      </c>
      <c r="AO20" s="7">
        <v>435</v>
      </c>
      <c r="AP20" s="5">
        <v>435</v>
      </c>
      <c r="AQ20" s="5">
        <v>435</v>
      </c>
      <c r="AR20" s="5">
        <v>435</v>
      </c>
      <c r="AS20" s="5">
        <v>435</v>
      </c>
      <c r="AT20" s="5">
        <v>435</v>
      </c>
      <c r="AU20" s="5">
        <v>400</v>
      </c>
      <c r="AV20" s="5">
        <v>400</v>
      </c>
      <c r="AW20" s="5">
        <v>400</v>
      </c>
      <c r="AX20" s="5">
        <v>400</v>
      </c>
      <c r="AY20" s="5">
        <v>354</v>
      </c>
      <c r="AZ20" s="5">
        <v>354</v>
      </c>
      <c r="BA20" s="7">
        <v>354</v>
      </c>
      <c r="BB20" s="7">
        <v>350</v>
      </c>
      <c r="BC20" s="7">
        <v>350</v>
      </c>
      <c r="BD20" s="7">
        <v>350</v>
      </c>
      <c r="BE20" s="7">
        <v>349</v>
      </c>
      <c r="BF20" s="7">
        <v>115</v>
      </c>
      <c r="BG20" s="7">
        <v>93</v>
      </c>
      <c r="BH20" s="7">
        <v>95</v>
      </c>
      <c r="BI20" s="7">
        <v>95</v>
      </c>
      <c r="BJ20" s="7">
        <v>121</v>
      </c>
      <c r="BK20" s="5">
        <v>114</v>
      </c>
      <c r="BL20" s="5">
        <v>114</v>
      </c>
      <c r="BM20" s="5">
        <v>114</v>
      </c>
      <c r="BN20" s="5">
        <v>0</v>
      </c>
      <c r="BO20" s="4" t="e">
        <f t="shared" si="0"/>
        <v>#DIV/0!</v>
      </c>
      <c r="BP20" s="5">
        <f t="shared" si="1"/>
        <v>-114</v>
      </c>
      <c r="BQ20" t="s">
        <v>263</v>
      </c>
    </row>
    <row r="21" spans="1:74" x14ac:dyDescent="0.25">
      <c r="A21" s="3">
        <v>19</v>
      </c>
      <c r="B21" s="111" t="s">
        <v>170</v>
      </c>
      <c r="C21" s="3" t="s">
        <v>43</v>
      </c>
      <c r="D21" s="68" t="s">
        <v>181</v>
      </c>
      <c r="E21" s="3" t="s">
        <v>142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394</v>
      </c>
      <c r="S21" s="3">
        <v>200</v>
      </c>
      <c r="T21" s="3">
        <v>200</v>
      </c>
      <c r="U21" s="3">
        <v>400</v>
      </c>
      <c r="V21" s="3">
        <v>400</v>
      </c>
      <c r="W21" s="3">
        <v>400</v>
      </c>
      <c r="X21" s="3">
        <v>400</v>
      </c>
      <c r="Y21" s="3">
        <v>400</v>
      </c>
      <c r="Z21" s="3">
        <v>886</v>
      </c>
      <c r="AA21" s="3">
        <v>900</v>
      </c>
      <c r="AB21" s="3">
        <v>886</v>
      </c>
      <c r="AC21" s="3">
        <v>886</v>
      </c>
      <c r="AD21" s="3">
        <v>886</v>
      </c>
      <c r="AE21" s="3">
        <v>886</v>
      </c>
      <c r="AF21" s="3">
        <v>886</v>
      </c>
      <c r="AG21" s="7">
        <v>680</v>
      </c>
      <c r="AH21" s="7">
        <v>900</v>
      </c>
      <c r="AI21" s="7">
        <v>980</v>
      </c>
      <c r="AJ21" s="7">
        <v>1017</v>
      </c>
      <c r="AK21" s="7">
        <v>970</v>
      </c>
      <c r="AL21" s="7">
        <v>900</v>
      </c>
      <c r="AM21" s="7">
        <v>950</v>
      </c>
      <c r="AN21" s="7">
        <v>865</v>
      </c>
      <c r="AO21" s="7">
        <v>900</v>
      </c>
      <c r="AP21" s="5">
        <v>900</v>
      </c>
      <c r="AQ21" s="5">
        <v>800</v>
      </c>
      <c r="AR21" s="5">
        <v>850</v>
      </c>
      <c r="AS21" s="5">
        <v>850</v>
      </c>
      <c r="AT21" s="5">
        <v>850</v>
      </c>
      <c r="AU21" s="5">
        <v>450</v>
      </c>
      <c r="AV21" s="5">
        <v>450</v>
      </c>
      <c r="AW21" s="5">
        <v>450</v>
      </c>
      <c r="AX21" s="5">
        <v>450</v>
      </c>
      <c r="AY21" s="5">
        <v>680</v>
      </c>
      <c r="AZ21" s="5">
        <v>650</v>
      </c>
      <c r="BA21" s="7">
        <v>650</v>
      </c>
      <c r="BB21" s="7">
        <v>650</v>
      </c>
      <c r="BC21" s="7">
        <v>550</v>
      </c>
      <c r="BD21" s="7">
        <v>550</v>
      </c>
      <c r="BE21" s="7">
        <v>550</v>
      </c>
      <c r="BF21" s="7">
        <v>550</v>
      </c>
      <c r="BG21" s="7">
        <v>431</v>
      </c>
      <c r="BH21" s="7">
        <v>429</v>
      </c>
      <c r="BI21" s="7">
        <v>429</v>
      </c>
      <c r="BJ21" s="7">
        <v>417</v>
      </c>
      <c r="BK21" s="5">
        <v>417</v>
      </c>
      <c r="BL21" s="5">
        <v>417</v>
      </c>
      <c r="BM21" s="5">
        <v>417</v>
      </c>
      <c r="BN21" s="5">
        <v>504</v>
      </c>
      <c r="BO21" s="4">
        <f t="shared" si="0"/>
        <v>0.17261904761904762</v>
      </c>
      <c r="BP21" s="5">
        <f t="shared" si="1"/>
        <v>87</v>
      </c>
    </row>
    <row r="22" spans="1:74" x14ac:dyDescent="0.25">
      <c r="A22" s="3">
        <v>20</v>
      </c>
      <c r="B22" s="112"/>
      <c r="C22" s="3" t="s">
        <v>43</v>
      </c>
      <c r="D22" s="3" t="s">
        <v>182</v>
      </c>
      <c r="E22" s="3" t="s">
        <v>154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7680</v>
      </c>
      <c r="AD22" s="3">
        <v>7680</v>
      </c>
      <c r="AE22" s="3">
        <v>4110</v>
      </c>
      <c r="AF22" s="3">
        <v>4110</v>
      </c>
      <c r="AG22" s="7">
        <v>5777</v>
      </c>
      <c r="AH22" s="7">
        <v>4430</v>
      </c>
      <c r="AI22" s="7">
        <v>4430</v>
      </c>
      <c r="AJ22" s="7">
        <v>4430</v>
      </c>
      <c r="AK22" s="7">
        <v>4430</v>
      </c>
      <c r="AL22" s="7">
        <v>4430</v>
      </c>
      <c r="AM22" s="7">
        <v>4430</v>
      </c>
      <c r="AN22" s="7">
        <v>4430</v>
      </c>
      <c r="AO22" s="7">
        <v>4430</v>
      </c>
      <c r="AP22" s="5">
        <v>4430</v>
      </c>
      <c r="AQ22" s="5">
        <v>3580</v>
      </c>
      <c r="AR22" s="5">
        <v>3580</v>
      </c>
      <c r="AS22" s="5">
        <v>3580</v>
      </c>
      <c r="AT22" s="5">
        <v>517</v>
      </c>
      <c r="AU22" s="5">
        <v>517</v>
      </c>
      <c r="AV22" s="5">
        <v>517</v>
      </c>
      <c r="AW22" s="5">
        <v>517</v>
      </c>
      <c r="AX22" s="5">
        <v>517</v>
      </c>
      <c r="AY22" s="5">
        <v>500</v>
      </c>
      <c r="AZ22" s="5">
        <v>500</v>
      </c>
      <c r="BA22" s="7">
        <v>500</v>
      </c>
      <c r="BB22" s="7">
        <v>500</v>
      </c>
      <c r="BC22" s="7">
        <v>350</v>
      </c>
      <c r="BD22" s="7">
        <v>350</v>
      </c>
      <c r="BE22" s="7">
        <v>350</v>
      </c>
      <c r="BF22" s="7">
        <v>350</v>
      </c>
      <c r="BG22" s="7">
        <v>45</v>
      </c>
      <c r="BH22" s="7">
        <v>45</v>
      </c>
      <c r="BI22" s="7">
        <v>45</v>
      </c>
      <c r="BJ22" s="7">
        <v>45</v>
      </c>
      <c r="BK22" s="5">
        <v>37</v>
      </c>
      <c r="BL22" s="5">
        <v>42</v>
      </c>
      <c r="BM22" s="5">
        <v>42</v>
      </c>
      <c r="BN22" s="5">
        <v>42</v>
      </c>
      <c r="BO22" s="4">
        <f t="shared" si="0"/>
        <v>0</v>
      </c>
      <c r="BP22" s="5">
        <f t="shared" si="1"/>
        <v>0</v>
      </c>
    </row>
    <row r="23" spans="1:74" x14ac:dyDescent="0.25">
      <c r="A23" s="3">
        <v>21</v>
      </c>
      <c r="B23" s="112"/>
      <c r="C23" s="3" t="s">
        <v>43</v>
      </c>
      <c r="D23" s="68" t="s">
        <v>173</v>
      </c>
      <c r="E23" s="3" t="s">
        <v>142</v>
      </c>
      <c r="F23" s="3">
        <v>13000</v>
      </c>
      <c r="G23" s="3">
        <v>15000</v>
      </c>
      <c r="H23" s="3">
        <v>13000</v>
      </c>
      <c r="I23" s="3">
        <v>13000</v>
      </c>
      <c r="J23" s="3">
        <v>13000</v>
      </c>
      <c r="K23" s="3">
        <v>30455</v>
      </c>
      <c r="L23" s="3">
        <v>40000</v>
      </c>
      <c r="M23" s="3">
        <v>24550</v>
      </c>
      <c r="N23" s="3">
        <v>40852</v>
      </c>
      <c r="O23" s="3">
        <v>40852</v>
      </c>
      <c r="P23" s="3">
        <v>40852</v>
      </c>
      <c r="Q23" s="3">
        <v>40852</v>
      </c>
      <c r="R23" s="3">
        <v>21385</v>
      </c>
      <c r="S23" s="3">
        <v>21385</v>
      </c>
      <c r="T23" s="3">
        <v>21385</v>
      </c>
      <c r="U23" s="3">
        <v>40965</v>
      </c>
      <c r="V23" s="3">
        <v>21500</v>
      </c>
      <c r="W23" s="3">
        <v>21500</v>
      </c>
      <c r="X23" s="3">
        <v>21500</v>
      </c>
      <c r="Y23" s="3">
        <v>21500</v>
      </c>
      <c r="Z23" s="3">
        <v>21500</v>
      </c>
      <c r="AA23" s="3">
        <v>21500</v>
      </c>
      <c r="AB23" s="3">
        <v>21500</v>
      </c>
      <c r="AC23" s="3">
        <v>16000</v>
      </c>
      <c r="AD23" s="3">
        <v>6000</v>
      </c>
      <c r="AE23" s="3">
        <v>6000</v>
      </c>
      <c r="AF23" s="3">
        <v>6000</v>
      </c>
      <c r="AG23" s="7">
        <v>4500</v>
      </c>
      <c r="AH23" s="7">
        <v>4500</v>
      </c>
      <c r="AI23" s="7">
        <v>4500</v>
      </c>
      <c r="AJ23" s="7">
        <v>4500</v>
      </c>
      <c r="AK23" s="7">
        <v>3500</v>
      </c>
      <c r="AL23" s="7">
        <v>3000</v>
      </c>
      <c r="AM23" s="7">
        <v>3000</v>
      </c>
      <c r="AN23" s="7">
        <v>3000</v>
      </c>
      <c r="AO23" s="7">
        <v>3500</v>
      </c>
      <c r="AP23" s="7">
        <v>5800</v>
      </c>
      <c r="AQ23" s="7">
        <v>5800</v>
      </c>
      <c r="AR23" s="7">
        <v>5800</v>
      </c>
      <c r="AS23" s="7">
        <v>5220</v>
      </c>
      <c r="AT23" s="7">
        <v>5290</v>
      </c>
      <c r="AU23" s="7">
        <v>5870</v>
      </c>
      <c r="AV23" s="7">
        <v>5268</v>
      </c>
      <c r="AW23" s="7">
        <v>5268</v>
      </c>
      <c r="AX23" s="7">
        <v>5268</v>
      </c>
      <c r="AY23" s="7">
        <v>5278</v>
      </c>
      <c r="AZ23" s="7">
        <v>3845</v>
      </c>
      <c r="BA23" s="7">
        <v>3844</v>
      </c>
      <c r="BB23" s="7">
        <v>3845</v>
      </c>
      <c r="BC23" s="7">
        <v>3845</v>
      </c>
      <c r="BD23" s="7">
        <v>3845</v>
      </c>
      <c r="BE23" s="7">
        <v>3000</v>
      </c>
      <c r="BF23" s="7">
        <v>3000</v>
      </c>
      <c r="BG23" s="7">
        <v>2650</v>
      </c>
      <c r="BH23" s="7">
        <v>2650</v>
      </c>
      <c r="BI23" s="7">
        <v>1379</v>
      </c>
      <c r="BJ23" s="7">
        <v>1158</v>
      </c>
      <c r="BK23" s="5">
        <v>1158</v>
      </c>
      <c r="BL23" s="5">
        <v>1158</v>
      </c>
      <c r="BM23" s="5">
        <v>1158</v>
      </c>
      <c r="BN23" s="5">
        <v>997</v>
      </c>
      <c r="BO23" s="4">
        <f t="shared" si="0"/>
        <v>-0.16148445336008024</v>
      </c>
      <c r="BP23" s="5">
        <f t="shared" si="1"/>
        <v>-161</v>
      </c>
    </row>
    <row r="24" spans="1:74" x14ac:dyDescent="0.25">
      <c r="A24" s="3">
        <v>22</v>
      </c>
      <c r="B24" s="112"/>
      <c r="C24" s="3" t="s">
        <v>43</v>
      </c>
      <c r="D24" s="68" t="s">
        <v>174</v>
      </c>
      <c r="E24" s="3" t="s">
        <v>142</v>
      </c>
      <c r="F24" s="3">
        <v>1600</v>
      </c>
      <c r="G24" s="3">
        <v>0</v>
      </c>
      <c r="H24" s="3">
        <v>0</v>
      </c>
      <c r="I24" s="3">
        <v>3926</v>
      </c>
      <c r="J24" s="3">
        <v>1900</v>
      </c>
      <c r="K24" s="3">
        <v>13000</v>
      </c>
      <c r="L24" s="3">
        <v>5290</v>
      </c>
      <c r="M24" s="3">
        <v>5920</v>
      </c>
      <c r="N24" s="3">
        <v>4200</v>
      </c>
      <c r="O24" s="3">
        <v>5920</v>
      </c>
      <c r="P24" s="3">
        <v>439</v>
      </c>
      <c r="Q24" s="3">
        <v>4439</v>
      </c>
      <c r="R24" s="3">
        <v>2957</v>
      </c>
      <c r="S24" s="3">
        <v>2957</v>
      </c>
      <c r="T24" s="3">
        <v>3573</v>
      </c>
      <c r="U24" s="3">
        <v>3373</v>
      </c>
      <c r="V24" s="3">
        <v>3573</v>
      </c>
      <c r="W24" s="3">
        <v>3573</v>
      </c>
      <c r="X24" s="3">
        <v>3019</v>
      </c>
      <c r="Y24" s="3">
        <v>6369</v>
      </c>
      <c r="Z24" s="3">
        <v>6520</v>
      </c>
      <c r="AA24" s="3">
        <v>6369</v>
      </c>
      <c r="AB24" s="3">
        <v>3913</v>
      </c>
      <c r="AC24" s="3">
        <v>3913</v>
      </c>
      <c r="AD24" s="3">
        <v>3913</v>
      </c>
      <c r="AE24" s="3">
        <v>3913</v>
      </c>
      <c r="AF24" s="3">
        <v>4570</v>
      </c>
      <c r="AG24" s="7">
        <v>4620</v>
      </c>
      <c r="AH24" s="7">
        <v>9151</v>
      </c>
      <c r="AI24" s="7">
        <v>10945</v>
      </c>
      <c r="AJ24" s="5">
        <v>8000</v>
      </c>
      <c r="AK24" s="5">
        <v>8000</v>
      </c>
      <c r="AL24" s="7">
        <v>8000</v>
      </c>
      <c r="AM24" s="7">
        <v>8000</v>
      </c>
      <c r="AN24" s="7">
        <v>8000</v>
      </c>
      <c r="AO24" s="7">
        <v>8500</v>
      </c>
      <c r="AP24" s="5">
        <v>8500</v>
      </c>
      <c r="AQ24" s="5">
        <v>8500</v>
      </c>
      <c r="AR24" s="5">
        <v>8000</v>
      </c>
      <c r="AS24" s="5">
        <v>8000</v>
      </c>
      <c r="AT24" s="5">
        <v>7292</v>
      </c>
      <c r="AU24" s="5">
        <v>6500</v>
      </c>
      <c r="AV24" s="5">
        <v>6500</v>
      </c>
      <c r="AW24" s="5">
        <v>6500</v>
      </c>
      <c r="AX24" s="5">
        <v>7292</v>
      </c>
      <c r="AY24" s="5">
        <v>7519</v>
      </c>
      <c r="AZ24" s="5">
        <v>8000</v>
      </c>
      <c r="BA24" s="7">
        <v>8000</v>
      </c>
      <c r="BB24" s="7">
        <v>8000</v>
      </c>
      <c r="BC24" s="7">
        <v>8000</v>
      </c>
      <c r="BD24" s="7">
        <v>4420</v>
      </c>
      <c r="BE24" s="7">
        <v>4420</v>
      </c>
      <c r="BF24" s="7">
        <v>4420</v>
      </c>
      <c r="BG24" s="7">
        <v>4420</v>
      </c>
      <c r="BH24" s="7">
        <v>4420</v>
      </c>
      <c r="BI24" s="7">
        <v>3980</v>
      </c>
      <c r="BJ24" s="7">
        <v>3470</v>
      </c>
      <c r="BK24" s="5">
        <v>3070</v>
      </c>
      <c r="BL24" s="5">
        <v>3070</v>
      </c>
      <c r="BM24" s="5">
        <v>3070</v>
      </c>
      <c r="BN24" s="5">
        <v>2019</v>
      </c>
      <c r="BO24" s="4">
        <f t="shared" si="0"/>
        <v>-0.52055473006438835</v>
      </c>
      <c r="BP24" s="5">
        <f t="shared" si="1"/>
        <v>-1051</v>
      </c>
    </row>
    <row r="25" spans="1:74" x14ac:dyDescent="0.25">
      <c r="A25" s="3">
        <v>23</v>
      </c>
      <c r="B25" s="112"/>
      <c r="C25" s="3" t="s">
        <v>43</v>
      </c>
      <c r="D25" s="68" t="s">
        <v>171</v>
      </c>
      <c r="E25" s="3" t="s">
        <v>154</v>
      </c>
      <c r="F25" s="3">
        <v>5000</v>
      </c>
      <c r="G25" s="3">
        <v>15000</v>
      </c>
      <c r="H25" s="3">
        <v>15000</v>
      </c>
      <c r="I25" s="3">
        <v>16400</v>
      </c>
      <c r="J25" s="3">
        <v>33000</v>
      </c>
      <c r="K25" s="3">
        <v>50000</v>
      </c>
      <c r="L25" s="3">
        <v>100000</v>
      </c>
      <c r="M25" s="3">
        <v>100000</v>
      </c>
      <c r="N25" s="3">
        <v>100000</v>
      </c>
      <c r="O25" s="3">
        <v>100000</v>
      </c>
      <c r="P25" s="3">
        <v>100000</v>
      </c>
      <c r="Q25" s="3">
        <v>100000</v>
      </c>
      <c r="R25" s="3">
        <v>70000</v>
      </c>
      <c r="S25" s="3">
        <v>70000</v>
      </c>
      <c r="T25" s="3">
        <v>70000</v>
      </c>
      <c r="U25" s="3">
        <v>70000</v>
      </c>
      <c r="V25" s="3">
        <v>39000</v>
      </c>
      <c r="W25" s="3">
        <v>52500</v>
      </c>
      <c r="X25" s="3">
        <v>54500</v>
      </c>
      <c r="Y25" s="3">
        <v>60000</v>
      </c>
      <c r="Z25" s="3">
        <v>59895</v>
      </c>
      <c r="AA25" s="3">
        <v>59895</v>
      </c>
      <c r="AB25" s="3">
        <v>55600</v>
      </c>
      <c r="AC25" s="3">
        <v>55600</v>
      </c>
      <c r="AD25" s="3">
        <v>57305</v>
      </c>
      <c r="AE25" s="3">
        <v>57305</v>
      </c>
      <c r="AF25" s="3">
        <v>52379</v>
      </c>
      <c r="AG25" s="7">
        <v>52379</v>
      </c>
      <c r="AH25" s="7">
        <v>44524</v>
      </c>
      <c r="AI25" s="7">
        <v>42000</v>
      </c>
      <c r="AJ25" s="7">
        <v>38400</v>
      </c>
      <c r="AK25" s="7">
        <v>38400</v>
      </c>
      <c r="AL25" s="7">
        <v>38400</v>
      </c>
      <c r="AM25" s="7">
        <v>37400</v>
      </c>
      <c r="AN25" s="7">
        <v>37400</v>
      </c>
      <c r="AO25" s="7">
        <v>37400</v>
      </c>
      <c r="AP25" s="5">
        <v>37400</v>
      </c>
      <c r="AQ25" s="5">
        <v>21650</v>
      </c>
      <c r="AR25" s="5">
        <v>21650</v>
      </c>
      <c r="AS25" s="5">
        <v>21650</v>
      </c>
      <c r="AT25" s="5">
        <v>21650</v>
      </c>
      <c r="AU25" s="5">
        <v>21650</v>
      </c>
      <c r="AV25" s="5">
        <v>20344</v>
      </c>
      <c r="AW25" s="5">
        <v>20344</v>
      </c>
      <c r="AX25" s="5">
        <v>18000</v>
      </c>
      <c r="AY25" s="5">
        <v>20895</v>
      </c>
      <c r="AZ25" s="5">
        <v>20895</v>
      </c>
      <c r="BA25" s="7">
        <v>20895</v>
      </c>
      <c r="BB25" s="7">
        <v>20495</v>
      </c>
      <c r="BC25" s="7">
        <v>20285</v>
      </c>
      <c r="BD25" s="7">
        <v>20173</v>
      </c>
      <c r="BE25" s="7">
        <v>20173</v>
      </c>
      <c r="BF25" s="7">
        <v>21098</v>
      </c>
      <c r="BG25" s="7">
        <v>19695</v>
      </c>
      <c r="BH25" s="7">
        <v>18695</v>
      </c>
      <c r="BI25" s="7">
        <v>18695</v>
      </c>
      <c r="BJ25" s="7">
        <v>15820</v>
      </c>
      <c r="BK25" s="5">
        <v>13515</v>
      </c>
      <c r="BL25" s="5">
        <v>13515</v>
      </c>
      <c r="BM25" s="5">
        <v>11050</v>
      </c>
      <c r="BN25" s="5">
        <v>18312</v>
      </c>
      <c r="BO25" s="4">
        <f t="shared" si="0"/>
        <v>0.39657055482743558</v>
      </c>
      <c r="BP25" s="5">
        <f t="shared" si="1"/>
        <v>7262</v>
      </c>
      <c r="BQ25" s="20"/>
    </row>
    <row r="26" spans="1:74" x14ac:dyDescent="0.25">
      <c r="A26" s="3">
        <v>24</v>
      </c>
      <c r="B26" s="112"/>
      <c r="C26" s="3" t="s">
        <v>43</v>
      </c>
      <c r="D26" s="68" t="s">
        <v>179</v>
      </c>
      <c r="E26" s="3" t="s">
        <v>142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100</v>
      </c>
      <c r="M26" s="3">
        <v>152</v>
      </c>
      <c r="N26" s="3">
        <v>211</v>
      </c>
      <c r="O26" s="3">
        <v>211</v>
      </c>
      <c r="P26" s="3">
        <v>163</v>
      </c>
      <c r="Q26" s="3">
        <v>221</v>
      </c>
      <c r="R26" s="3">
        <v>85</v>
      </c>
      <c r="S26" s="3">
        <v>85</v>
      </c>
      <c r="T26" s="3">
        <v>85</v>
      </c>
      <c r="U26" s="3">
        <v>53</v>
      </c>
      <c r="V26" s="3">
        <v>53</v>
      </c>
      <c r="W26" s="3">
        <v>53</v>
      </c>
      <c r="X26" s="3">
        <v>53</v>
      </c>
      <c r="Y26" s="3">
        <v>53</v>
      </c>
      <c r="Z26" s="3">
        <v>53</v>
      </c>
      <c r="AA26" s="3">
        <v>53</v>
      </c>
      <c r="AB26" s="3">
        <v>32</v>
      </c>
      <c r="AC26" s="3">
        <v>32</v>
      </c>
      <c r="AD26" s="3">
        <v>0</v>
      </c>
      <c r="AE26" s="3">
        <v>4</v>
      </c>
      <c r="AF26" s="3">
        <v>4</v>
      </c>
      <c r="AG26" s="7">
        <v>14</v>
      </c>
      <c r="AH26" s="7">
        <v>108</v>
      </c>
      <c r="AI26" s="7">
        <v>108</v>
      </c>
      <c r="AJ26" s="7">
        <v>108</v>
      </c>
      <c r="AK26" s="7">
        <v>108</v>
      </c>
      <c r="AL26" s="7">
        <v>124</v>
      </c>
      <c r="AM26" s="7">
        <v>124</v>
      </c>
      <c r="AN26" s="7">
        <v>124</v>
      </c>
      <c r="AO26" s="7">
        <v>117</v>
      </c>
      <c r="AP26" s="5">
        <v>117</v>
      </c>
      <c r="AQ26" s="5">
        <v>101</v>
      </c>
      <c r="AR26" s="5">
        <v>117</v>
      </c>
      <c r="AS26" s="5">
        <v>117</v>
      </c>
      <c r="AT26" s="5">
        <v>117</v>
      </c>
      <c r="AU26" s="5">
        <v>117</v>
      </c>
      <c r="AV26" s="5">
        <v>117</v>
      </c>
      <c r="AW26" s="5">
        <v>55</v>
      </c>
      <c r="AX26" s="5">
        <v>55</v>
      </c>
      <c r="AY26" s="5">
        <v>128</v>
      </c>
      <c r="AZ26" s="5">
        <v>128</v>
      </c>
      <c r="BA26" s="7">
        <v>118</v>
      </c>
      <c r="BB26" s="7">
        <v>118</v>
      </c>
      <c r="BC26" s="7">
        <v>125</v>
      </c>
      <c r="BD26" s="7">
        <v>116</v>
      </c>
      <c r="BE26" s="7">
        <v>116</v>
      </c>
      <c r="BF26" s="7">
        <v>116</v>
      </c>
      <c r="BG26" s="7">
        <v>90</v>
      </c>
      <c r="BH26" s="7">
        <v>75</v>
      </c>
      <c r="BI26" s="7">
        <v>75</v>
      </c>
      <c r="BJ26" s="7">
        <v>70</v>
      </c>
      <c r="BK26" s="5">
        <v>70</v>
      </c>
      <c r="BL26" s="5">
        <v>70</v>
      </c>
      <c r="BM26" s="5">
        <v>70</v>
      </c>
      <c r="BN26" s="5">
        <v>90</v>
      </c>
      <c r="BO26" s="4">
        <f t="shared" si="0"/>
        <v>0.22222222222222221</v>
      </c>
      <c r="BP26" s="5">
        <f t="shared" si="1"/>
        <v>20</v>
      </c>
      <c r="BU26" s="47"/>
    </row>
    <row r="27" spans="1:74" x14ac:dyDescent="0.25">
      <c r="A27" s="3">
        <v>25</v>
      </c>
      <c r="B27" s="112"/>
      <c r="C27" s="3" t="s">
        <v>43</v>
      </c>
      <c r="D27" s="68" t="s">
        <v>175</v>
      </c>
      <c r="E27" s="3" t="s">
        <v>142</v>
      </c>
      <c r="F27" s="3">
        <v>500</v>
      </c>
      <c r="G27" s="3">
        <v>2032</v>
      </c>
      <c r="H27" s="3">
        <v>2614</v>
      </c>
      <c r="I27" s="3">
        <v>2600</v>
      </c>
      <c r="J27" s="3">
        <v>0</v>
      </c>
      <c r="K27" s="3">
        <v>15000</v>
      </c>
      <c r="L27" s="3">
        <v>8075</v>
      </c>
      <c r="M27" s="3">
        <v>7000</v>
      </c>
      <c r="N27" s="3">
        <v>10000</v>
      </c>
      <c r="O27" s="3">
        <v>12626</v>
      </c>
      <c r="P27" s="3">
        <v>11449</v>
      </c>
      <c r="Q27" s="3">
        <v>11445</v>
      </c>
      <c r="R27" s="3">
        <v>7849</v>
      </c>
      <c r="S27" s="3">
        <v>4500</v>
      </c>
      <c r="T27" s="3">
        <v>4500</v>
      </c>
      <c r="U27" s="3">
        <v>7000</v>
      </c>
      <c r="V27" s="3">
        <v>6697</v>
      </c>
      <c r="W27" s="3">
        <v>6900</v>
      </c>
      <c r="X27" s="3">
        <v>5000</v>
      </c>
      <c r="Y27" s="3">
        <v>10000</v>
      </c>
      <c r="Z27" s="3">
        <v>13500</v>
      </c>
      <c r="AA27" s="3">
        <v>9516</v>
      </c>
      <c r="AB27" s="3">
        <v>9516</v>
      </c>
      <c r="AC27" s="3">
        <v>9516</v>
      </c>
      <c r="AD27" s="3">
        <v>7500</v>
      </c>
      <c r="AE27" s="3">
        <v>7500</v>
      </c>
      <c r="AF27" s="3">
        <v>7500</v>
      </c>
      <c r="AG27" s="7">
        <v>7500</v>
      </c>
      <c r="AH27" s="7">
        <v>10100</v>
      </c>
      <c r="AI27" s="7">
        <v>10048</v>
      </c>
      <c r="AJ27" s="7">
        <v>10048</v>
      </c>
      <c r="AK27" s="7">
        <v>6000</v>
      </c>
      <c r="AL27" s="7">
        <v>6000</v>
      </c>
      <c r="AM27" s="7">
        <v>6000</v>
      </c>
      <c r="AN27" s="7">
        <v>6000</v>
      </c>
      <c r="AO27" s="7">
        <v>6000</v>
      </c>
      <c r="AP27" s="5">
        <v>5850</v>
      </c>
      <c r="AQ27" s="5">
        <v>5850</v>
      </c>
      <c r="AR27" s="5">
        <v>5730</v>
      </c>
      <c r="AS27" s="5">
        <v>6000</v>
      </c>
      <c r="AT27" s="5">
        <v>6510</v>
      </c>
      <c r="AU27" s="5">
        <v>5136</v>
      </c>
      <c r="AV27" s="5">
        <v>5100</v>
      </c>
      <c r="AW27" s="5">
        <v>5100</v>
      </c>
      <c r="AX27" s="5">
        <v>5100</v>
      </c>
      <c r="AY27" s="5">
        <v>6775</v>
      </c>
      <c r="AZ27" s="5">
        <v>6775</v>
      </c>
      <c r="BA27" s="7">
        <v>6000</v>
      </c>
      <c r="BB27" s="7">
        <v>6700</v>
      </c>
      <c r="BC27" s="7">
        <v>6700</v>
      </c>
      <c r="BD27" s="7">
        <v>4800</v>
      </c>
      <c r="BE27" s="7">
        <v>3949</v>
      </c>
      <c r="BF27" s="7">
        <v>3949</v>
      </c>
      <c r="BG27" s="7">
        <v>3949</v>
      </c>
      <c r="BH27" s="7">
        <v>3949</v>
      </c>
      <c r="BI27" s="7">
        <v>2731</v>
      </c>
      <c r="BJ27" s="7">
        <v>2331</v>
      </c>
      <c r="BK27" s="5">
        <v>2255</v>
      </c>
      <c r="BL27" s="5">
        <v>2255</v>
      </c>
      <c r="BM27" s="5">
        <v>2255</v>
      </c>
      <c r="BN27" s="5">
        <v>2639</v>
      </c>
      <c r="BO27" s="4">
        <f t="shared" si="0"/>
        <v>0.14550966275104207</v>
      </c>
      <c r="BP27" s="5">
        <f t="shared" si="1"/>
        <v>384</v>
      </c>
      <c r="BS27" s="14"/>
      <c r="BT27" s="14"/>
      <c r="BU27" s="47"/>
      <c r="BV27" s="14"/>
    </row>
    <row r="28" spans="1:74" x14ac:dyDescent="0.25">
      <c r="A28" s="3">
        <v>26</v>
      </c>
      <c r="B28" s="112"/>
      <c r="C28" s="3" t="s">
        <v>43</v>
      </c>
      <c r="D28" s="68" t="s">
        <v>172</v>
      </c>
      <c r="E28" s="3" t="s">
        <v>142</v>
      </c>
      <c r="F28" s="3">
        <v>1386</v>
      </c>
      <c r="G28" s="3">
        <v>0</v>
      </c>
      <c r="H28" s="3">
        <v>3500</v>
      </c>
      <c r="I28" s="3">
        <v>6700</v>
      </c>
      <c r="J28" s="3">
        <v>4000</v>
      </c>
      <c r="K28" s="3">
        <v>7000</v>
      </c>
      <c r="L28" s="3">
        <v>2403</v>
      </c>
      <c r="M28" s="3">
        <v>2403</v>
      </c>
      <c r="N28" s="3">
        <v>3000</v>
      </c>
      <c r="O28" s="3">
        <v>3000</v>
      </c>
      <c r="P28" s="3">
        <v>3000</v>
      </c>
      <c r="Q28" s="3">
        <v>2855</v>
      </c>
      <c r="R28" s="3">
        <v>956</v>
      </c>
      <c r="S28" s="3">
        <v>500</v>
      </c>
      <c r="T28" s="3">
        <v>500</v>
      </c>
      <c r="U28" s="3">
        <v>500</v>
      </c>
      <c r="V28" s="3">
        <v>500</v>
      </c>
      <c r="W28" s="3">
        <v>600</v>
      </c>
      <c r="X28" s="3">
        <v>600</v>
      </c>
      <c r="Y28" s="3">
        <v>600</v>
      </c>
      <c r="Z28" s="3">
        <v>3600</v>
      </c>
      <c r="AA28" s="3">
        <v>3600</v>
      </c>
      <c r="AB28" s="3">
        <v>4000</v>
      </c>
      <c r="AC28" s="3">
        <v>4000</v>
      </c>
      <c r="AD28" s="3">
        <v>4000</v>
      </c>
      <c r="AE28" s="3">
        <v>4000</v>
      </c>
      <c r="AF28" s="3">
        <v>4000</v>
      </c>
      <c r="AG28" s="7">
        <v>4000</v>
      </c>
      <c r="AH28" s="7">
        <v>4000</v>
      </c>
      <c r="AI28" s="7">
        <v>4500</v>
      </c>
      <c r="AJ28" s="7">
        <v>4500</v>
      </c>
      <c r="AK28" s="7">
        <v>4500</v>
      </c>
      <c r="AL28" s="7">
        <v>4500</v>
      </c>
      <c r="AM28" s="7">
        <v>4500</v>
      </c>
      <c r="AN28" s="7">
        <v>4500</v>
      </c>
      <c r="AO28" s="7">
        <v>5000</v>
      </c>
      <c r="AP28" s="5">
        <v>5000</v>
      </c>
      <c r="AQ28" s="5">
        <v>5000</v>
      </c>
      <c r="AR28" s="5">
        <v>5000</v>
      </c>
      <c r="AS28" s="5">
        <v>5000</v>
      </c>
      <c r="AT28" s="5">
        <v>1400</v>
      </c>
      <c r="AU28" s="5">
        <v>1400</v>
      </c>
      <c r="AV28" s="5">
        <v>1400</v>
      </c>
      <c r="AW28" s="5">
        <v>1400</v>
      </c>
      <c r="AX28" s="5">
        <v>1400</v>
      </c>
      <c r="AY28" s="5">
        <v>1663</v>
      </c>
      <c r="AZ28" s="5">
        <v>1663</v>
      </c>
      <c r="BA28" s="7">
        <v>1563</v>
      </c>
      <c r="BB28" s="7">
        <v>1563</v>
      </c>
      <c r="BC28" s="7">
        <v>1028</v>
      </c>
      <c r="BD28" s="7">
        <v>1028</v>
      </c>
      <c r="BE28" s="7">
        <v>1028</v>
      </c>
      <c r="BF28" s="7">
        <v>1028</v>
      </c>
      <c r="BG28" s="7">
        <v>1011</v>
      </c>
      <c r="BH28" s="7">
        <v>800</v>
      </c>
      <c r="BI28" s="7">
        <v>800</v>
      </c>
      <c r="BJ28" s="7">
        <v>800</v>
      </c>
      <c r="BK28" s="5">
        <v>612</v>
      </c>
      <c r="BL28" s="5">
        <v>605</v>
      </c>
      <c r="BM28" s="5">
        <v>605</v>
      </c>
      <c r="BN28" s="5">
        <v>692</v>
      </c>
      <c r="BO28" s="4">
        <f t="shared" si="0"/>
        <v>0.12572254335260116</v>
      </c>
      <c r="BP28" s="5">
        <f t="shared" si="1"/>
        <v>87</v>
      </c>
      <c r="BS28" s="14"/>
      <c r="BT28" s="14"/>
      <c r="BU28" s="47"/>
      <c r="BV28" s="14"/>
    </row>
    <row r="29" spans="1:74" x14ac:dyDescent="0.25">
      <c r="A29" s="3">
        <v>27</v>
      </c>
      <c r="B29" s="112"/>
      <c r="C29" s="3" t="s">
        <v>43</v>
      </c>
      <c r="D29" s="68" t="s">
        <v>176</v>
      </c>
      <c r="E29" s="3" t="s">
        <v>142</v>
      </c>
      <c r="F29" s="3">
        <v>150</v>
      </c>
      <c r="G29" s="3">
        <v>500</v>
      </c>
      <c r="H29" s="3">
        <v>0</v>
      </c>
      <c r="I29" s="3">
        <v>7781</v>
      </c>
      <c r="J29" s="3">
        <v>9000</v>
      </c>
      <c r="K29" s="3">
        <v>17374</v>
      </c>
      <c r="L29" s="3">
        <v>17374</v>
      </c>
      <c r="M29" s="3">
        <v>21000</v>
      </c>
      <c r="N29" s="3">
        <v>20707</v>
      </c>
      <c r="O29" s="3">
        <v>20707</v>
      </c>
      <c r="P29" s="3">
        <v>22578</v>
      </c>
      <c r="Q29" s="3">
        <v>22578</v>
      </c>
      <c r="R29" s="3">
        <v>12899</v>
      </c>
      <c r="S29" s="3">
        <v>12000</v>
      </c>
      <c r="T29" s="3">
        <v>12000</v>
      </c>
      <c r="U29" s="3">
        <v>15200</v>
      </c>
      <c r="V29" s="3">
        <v>15555</v>
      </c>
      <c r="W29" s="3">
        <v>15555</v>
      </c>
      <c r="X29" s="3">
        <v>15555</v>
      </c>
      <c r="Y29" s="3">
        <v>15555</v>
      </c>
      <c r="Z29" s="3">
        <v>9555</v>
      </c>
      <c r="AA29" s="3">
        <v>9555</v>
      </c>
      <c r="AB29" s="3">
        <v>9555</v>
      </c>
      <c r="AC29" s="3">
        <v>9555</v>
      </c>
      <c r="AD29" s="3">
        <v>3000</v>
      </c>
      <c r="AE29" s="3">
        <v>3400</v>
      </c>
      <c r="AF29" s="3">
        <v>2500</v>
      </c>
      <c r="AG29" s="7">
        <v>3000</v>
      </c>
      <c r="AH29" s="7">
        <v>3000</v>
      </c>
      <c r="AI29" s="7">
        <v>1500</v>
      </c>
      <c r="AJ29" s="7">
        <v>1500</v>
      </c>
      <c r="AK29" s="7">
        <v>1500</v>
      </c>
      <c r="AL29" s="7">
        <v>1500</v>
      </c>
      <c r="AM29" s="7">
        <v>1280</v>
      </c>
      <c r="AN29" s="7">
        <v>1280</v>
      </c>
      <c r="AO29" s="7">
        <v>1300</v>
      </c>
      <c r="AP29" s="7">
        <v>1300</v>
      </c>
      <c r="AQ29" s="7">
        <v>1300</v>
      </c>
      <c r="AR29" s="7">
        <v>1300</v>
      </c>
      <c r="AS29" s="7">
        <v>1040</v>
      </c>
      <c r="AT29" s="7">
        <v>1041</v>
      </c>
      <c r="AU29" s="7">
        <v>1040</v>
      </c>
      <c r="AV29" s="7">
        <v>1039</v>
      </c>
      <c r="AW29" s="7">
        <v>1039</v>
      </c>
      <c r="AX29" s="7">
        <v>1039</v>
      </c>
      <c r="AY29" s="7">
        <v>1039</v>
      </c>
      <c r="AZ29" s="7">
        <v>1039</v>
      </c>
      <c r="BA29" s="7">
        <v>850</v>
      </c>
      <c r="BB29" s="7">
        <v>1039</v>
      </c>
      <c r="BC29" s="7">
        <v>1039</v>
      </c>
      <c r="BD29" s="7">
        <v>834</v>
      </c>
      <c r="BE29" s="7">
        <v>400</v>
      </c>
      <c r="BF29" s="7">
        <v>400</v>
      </c>
      <c r="BG29" s="7">
        <v>210</v>
      </c>
      <c r="BH29" s="7">
        <v>130</v>
      </c>
      <c r="BI29" s="7">
        <v>110</v>
      </c>
      <c r="BJ29" s="7">
        <v>78</v>
      </c>
      <c r="BK29" s="5">
        <v>78</v>
      </c>
      <c r="BL29" s="5">
        <v>78</v>
      </c>
      <c r="BM29" s="5">
        <v>78</v>
      </c>
      <c r="BN29" s="5">
        <v>76</v>
      </c>
      <c r="BO29" s="4">
        <f t="shared" si="0"/>
        <v>-2.6315789473684209E-2</v>
      </c>
      <c r="BP29" s="5">
        <f t="shared" si="1"/>
        <v>-2</v>
      </c>
    </row>
    <row r="30" spans="1:74" x14ac:dyDescent="0.25">
      <c r="A30" s="3">
        <v>28</v>
      </c>
      <c r="B30" s="112"/>
      <c r="C30" s="3" t="s">
        <v>43</v>
      </c>
      <c r="D30" s="68" t="s">
        <v>180</v>
      </c>
      <c r="E30" s="3" t="s">
        <v>142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7000</v>
      </c>
      <c r="L30" s="3">
        <v>1888</v>
      </c>
      <c r="M30" s="3">
        <v>2225</v>
      </c>
      <c r="N30" s="3">
        <v>1880</v>
      </c>
      <c r="O30" s="3">
        <v>1880</v>
      </c>
      <c r="P30" s="3">
        <v>1880</v>
      </c>
      <c r="Q30" s="3">
        <v>1880</v>
      </c>
      <c r="R30" s="3">
        <v>1880</v>
      </c>
      <c r="S30" s="3">
        <v>1880</v>
      </c>
      <c r="T30" s="3">
        <v>1880</v>
      </c>
      <c r="U30" s="3">
        <v>1880</v>
      </c>
      <c r="V30" s="3">
        <v>1150</v>
      </c>
      <c r="W30" s="3">
        <v>1150</v>
      </c>
      <c r="X30" s="3">
        <v>1150</v>
      </c>
      <c r="Y30" s="3">
        <v>3000</v>
      </c>
      <c r="Z30" s="3">
        <v>4000</v>
      </c>
      <c r="AA30" s="3">
        <v>3000</v>
      </c>
      <c r="AB30" s="3">
        <v>2690</v>
      </c>
      <c r="AC30" s="3">
        <v>2500</v>
      </c>
      <c r="AD30" s="3">
        <v>2500</v>
      </c>
      <c r="AE30" s="3">
        <v>2500</v>
      </c>
      <c r="AF30" s="3">
        <v>2500</v>
      </c>
      <c r="AG30" s="7">
        <v>2500</v>
      </c>
      <c r="AH30" s="7">
        <v>4800</v>
      </c>
      <c r="AI30" s="7">
        <v>5200</v>
      </c>
      <c r="AJ30" s="7">
        <v>5000</v>
      </c>
      <c r="AK30" s="7">
        <v>5000</v>
      </c>
      <c r="AL30" s="7">
        <v>5000</v>
      </c>
      <c r="AM30" s="7">
        <v>5000</v>
      </c>
      <c r="AN30" s="7">
        <v>5000</v>
      </c>
      <c r="AO30" s="7">
        <v>1500</v>
      </c>
      <c r="AP30" s="5">
        <v>1500</v>
      </c>
      <c r="AQ30" s="5">
        <v>1500</v>
      </c>
      <c r="AR30" s="5">
        <v>1500</v>
      </c>
      <c r="AS30" s="5">
        <v>1500</v>
      </c>
      <c r="AT30" s="5">
        <v>1500</v>
      </c>
      <c r="AU30" s="5">
        <v>1500</v>
      </c>
      <c r="AV30" s="5">
        <v>1500</v>
      </c>
      <c r="AW30" s="5">
        <v>1500</v>
      </c>
      <c r="AX30" s="5">
        <v>1300</v>
      </c>
      <c r="AY30" s="5">
        <v>1752</v>
      </c>
      <c r="AZ30" s="5">
        <v>1752</v>
      </c>
      <c r="BA30" s="7">
        <v>1752</v>
      </c>
      <c r="BB30" s="7">
        <v>1752</v>
      </c>
      <c r="BC30" s="7">
        <v>800</v>
      </c>
      <c r="BD30" s="7">
        <v>936</v>
      </c>
      <c r="BE30" s="7">
        <v>936</v>
      </c>
      <c r="BF30" s="7">
        <v>936</v>
      </c>
      <c r="BG30" s="7">
        <v>936</v>
      </c>
      <c r="BH30" s="7">
        <v>450</v>
      </c>
      <c r="BI30" s="7">
        <v>450</v>
      </c>
      <c r="BJ30" s="7">
        <v>450</v>
      </c>
      <c r="BK30" s="5">
        <v>450</v>
      </c>
      <c r="BL30" s="5">
        <v>450</v>
      </c>
      <c r="BM30" s="5">
        <v>164</v>
      </c>
      <c r="BN30" s="5">
        <v>190</v>
      </c>
      <c r="BO30" s="4">
        <f t="shared" si="0"/>
        <v>0.1368421052631579</v>
      </c>
      <c r="BP30" s="5">
        <f t="shared" si="1"/>
        <v>26</v>
      </c>
      <c r="BQ30" s="20"/>
    </row>
    <row r="31" spans="1:74" x14ac:dyDescent="0.25">
      <c r="A31" s="3">
        <v>29</v>
      </c>
      <c r="B31" s="112"/>
      <c r="C31" s="3" t="s">
        <v>43</v>
      </c>
      <c r="D31" s="68" t="s">
        <v>177</v>
      </c>
      <c r="E31" s="3" t="s">
        <v>142</v>
      </c>
      <c r="F31" s="3">
        <v>90</v>
      </c>
      <c r="G31" s="3">
        <v>0</v>
      </c>
      <c r="H31" s="3">
        <v>0</v>
      </c>
      <c r="I31" s="3">
        <v>0</v>
      </c>
      <c r="J31" s="3">
        <v>90</v>
      </c>
      <c r="K31" s="3">
        <v>90</v>
      </c>
      <c r="L31" s="3">
        <v>462</v>
      </c>
      <c r="M31" s="3">
        <v>462</v>
      </c>
      <c r="N31" s="3">
        <v>600</v>
      </c>
      <c r="O31" s="3">
        <v>600</v>
      </c>
      <c r="P31" s="3">
        <v>600</v>
      </c>
      <c r="Q31" s="3">
        <v>600</v>
      </c>
      <c r="R31" s="3">
        <v>500</v>
      </c>
      <c r="S31" s="3">
        <v>370</v>
      </c>
      <c r="T31" s="3">
        <v>227</v>
      </c>
      <c r="U31" s="3">
        <v>227</v>
      </c>
      <c r="V31" s="3">
        <v>200</v>
      </c>
      <c r="W31" s="3">
        <v>227</v>
      </c>
      <c r="X31" s="3">
        <v>227</v>
      </c>
      <c r="Y31" s="3">
        <v>227</v>
      </c>
      <c r="Z31" s="3">
        <v>260</v>
      </c>
      <c r="AA31" s="3">
        <v>320</v>
      </c>
      <c r="AB31" s="3">
        <v>320</v>
      </c>
      <c r="AC31" s="3">
        <v>318</v>
      </c>
      <c r="AD31" s="3">
        <v>250</v>
      </c>
      <c r="AE31" s="3">
        <v>250</v>
      </c>
      <c r="AF31" s="3">
        <v>250</v>
      </c>
      <c r="AG31" s="7">
        <v>250</v>
      </c>
      <c r="AH31" s="7">
        <v>412</v>
      </c>
      <c r="AI31" s="7">
        <v>430</v>
      </c>
      <c r="AJ31" s="7">
        <v>430</v>
      </c>
      <c r="AK31" s="7">
        <v>345</v>
      </c>
      <c r="AL31" s="7">
        <v>344</v>
      </c>
      <c r="AM31" s="7">
        <v>344</v>
      </c>
      <c r="AN31" s="7">
        <v>345</v>
      </c>
      <c r="AO31" s="7">
        <v>344</v>
      </c>
      <c r="AP31" s="5">
        <v>360</v>
      </c>
      <c r="AQ31" s="5">
        <v>354</v>
      </c>
      <c r="AR31" s="5">
        <v>344</v>
      </c>
      <c r="AS31" s="5">
        <v>344</v>
      </c>
      <c r="AT31" s="5">
        <v>364</v>
      </c>
      <c r="AU31" s="5">
        <v>344</v>
      </c>
      <c r="AV31" s="5">
        <v>344</v>
      </c>
      <c r="AW31" s="5">
        <v>344</v>
      </c>
      <c r="AX31" s="5">
        <v>344</v>
      </c>
      <c r="AY31" s="5">
        <v>357</v>
      </c>
      <c r="AZ31" s="5">
        <v>357</v>
      </c>
      <c r="BA31" s="7">
        <v>349</v>
      </c>
      <c r="BB31" s="7">
        <v>349</v>
      </c>
      <c r="BC31" s="7">
        <v>344</v>
      </c>
      <c r="BD31" s="7">
        <v>344</v>
      </c>
      <c r="BE31" s="7">
        <v>344</v>
      </c>
      <c r="BF31" s="7">
        <v>344</v>
      </c>
      <c r="BG31" s="7">
        <v>344</v>
      </c>
      <c r="BH31" s="7">
        <v>327</v>
      </c>
      <c r="BI31" s="7">
        <v>327</v>
      </c>
      <c r="BJ31" s="7">
        <v>327</v>
      </c>
      <c r="BK31" s="5">
        <v>144</v>
      </c>
      <c r="BL31" s="5">
        <v>144</v>
      </c>
      <c r="BM31" s="5">
        <v>144</v>
      </c>
      <c r="BN31" s="5">
        <v>204</v>
      </c>
      <c r="BO31" s="4">
        <f t="shared" si="0"/>
        <v>0.29411764705882354</v>
      </c>
      <c r="BP31" s="5">
        <f t="shared" si="1"/>
        <v>60</v>
      </c>
    </row>
    <row r="32" spans="1:74" x14ac:dyDescent="0.25">
      <c r="A32" s="3">
        <v>30</v>
      </c>
      <c r="B32" s="112"/>
      <c r="C32" s="3" t="s">
        <v>43</v>
      </c>
      <c r="D32" s="68" t="s">
        <v>178</v>
      </c>
      <c r="E32" s="3" t="s">
        <v>142</v>
      </c>
      <c r="F32" s="3">
        <v>12000</v>
      </c>
      <c r="G32" s="3">
        <v>0</v>
      </c>
      <c r="H32" s="3">
        <v>0</v>
      </c>
      <c r="I32" s="3">
        <v>12000</v>
      </c>
      <c r="J32" s="3">
        <v>12000</v>
      </c>
      <c r="K32" s="3">
        <v>25500</v>
      </c>
      <c r="L32" s="3">
        <v>8103</v>
      </c>
      <c r="M32" s="3">
        <v>23863</v>
      </c>
      <c r="N32" s="3">
        <v>25123</v>
      </c>
      <c r="O32" s="3">
        <v>25123</v>
      </c>
      <c r="P32" s="3">
        <v>15000</v>
      </c>
      <c r="Q32" s="3">
        <v>25000</v>
      </c>
      <c r="R32" s="3">
        <v>10797</v>
      </c>
      <c r="S32" s="3">
        <v>18260</v>
      </c>
      <c r="T32" s="3">
        <v>10000</v>
      </c>
      <c r="U32" s="3">
        <v>10000</v>
      </c>
      <c r="V32" s="3">
        <v>18260</v>
      </c>
      <c r="W32" s="3">
        <v>18260</v>
      </c>
      <c r="X32" s="3">
        <v>18260</v>
      </c>
      <c r="Y32" s="3">
        <v>20000</v>
      </c>
      <c r="Z32" s="3">
        <v>20000</v>
      </c>
      <c r="AA32" s="3">
        <v>18260</v>
      </c>
      <c r="AB32" s="3">
        <v>18260</v>
      </c>
      <c r="AC32" s="3">
        <v>8830</v>
      </c>
      <c r="AD32" s="3">
        <v>8830</v>
      </c>
      <c r="AE32" s="3">
        <v>8830</v>
      </c>
      <c r="AF32" s="3">
        <v>8830</v>
      </c>
      <c r="AG32" s="7">
        <v>8830</v>
      </c>
      <c r="AH32" s="7">
        <v>13284</v>
      </c>
      <c r="AI32" s="7">
        <v>10028</v>
      </c>
      <c r="AJ32" s="7">
        <v>9500</v>
      </c>
      <c r="AK32" s="7">
        <v>10025</v>
      </c>
      <c r="AL32" s="7">
        <v>10025</v>
      </c>
      <c r="AM32" s="7">
        <v>7610</v>
      </c>
      <c r="AN32" s="7">
        <v>7510</v>
      </c>
      <c r="AO32" s="7">
        <v>8500</v>
      </c>
      <c r="AP32" s="5">
        <v>7600</v>
      </c>
      <c r="AQ32" s="5">
        <v>7600</v>
      </c>
      <c r="AR32" s="5">
        <v>7650</v>
      </c>
      <c r="AS32" s="5">
        <v>7650</v>
      </c>
      <c r="AT32" s="5">
        <v>7244</v>
      </c>
      <c r="AU32" s="5">
        <v>7450</v>
      </c>
      <c r="AV32" s="5">
        <v>7244</v>
      </c>
      <c r="AW32" s="5">
        <v>7244</v>
      </c>
      <c r="AX32" s="5">
        <v>7244</v>
      </c>
      <c r="AY32" s="5">
        <v>5700</v>
      </c>
      <c r="AZ32" s="5">
        <v>5000</v>
      </c>
      <c r="BA32" s="7">
        <v>5000</v>
      </c>
      <c r="BB32" s="7">
        <v>5000</v>
      </c>
      <c r="BC32" s="7">
        <v>5000</v>
      </c>
      <c r="BD32" s="7">
        <v>5296</v>
      </c>
      <c r="BE32" s="7">
        <v>5900</v>
      </c>
      <c r="BF32" s="7">
        <v>5900</v>
      </c>
      <c r="BG32" s="7">
        <v>5900</v>
      </c>
      <c r="BH32" s="7">
        <v>3300</v>
      </c>
      <c r="BI32" s="7">
        <v>2352</v>
      </c>
      <c r="BJ32" s="7">
        <v>2039</v>
      </c>
      <c r="BK32" s="5">
        <v>1818</v>
      </c>
      <c r="BL32" s="5">
        <v>1818</v>
      </c>
      <c r="BM32" s="5">
        <v>1818</v>
      </c>
      <c r="BN32" s="5">
        <v>1913</v>
      </c>
      <c r="BO32" s="4">
        <f t="shared" si="0"/>
        <v>4.9660219550444328E-2</v>
      </c>
      <c r="BP32" s="5">
        <f t="shared" si="1"/>
        <v>95</v>
      </c>
    </row>
    <row r="33" spans="1:69" s="13" customFormat="1" x14ac:dyDescent="0.25">
      <c r="A33" s="3">
        <v>31</v>
      </c>
      <c r="B33" s="113"/>
      <c r="C33" s="3" t="s">
        <v>43</v>
      </c>
      <c r="D33" s="68" t="s">
        <v>197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7"/>
      <c r="AH33" s="7"/>
      <c r="AI33" s="7"/>
      <c r="AJ33" s="7"/>
      <c r="AK33" s="7"/>
      <c r="AL33" s="7"/>
      <c r="AM33" s="7"/>
      <c r="AN33" s="7"/>
      <c r="AO33" s="7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7"/>
      <c r="BB33" s="7"/>
      <c r="BC33" s="7"/>
      <c r="BD33" s="7"/>
      <c r="BE33" s="5">
        <v>676</v>
      </c>
      <c r="BF33" s="5">
        <v>676</v>
      </c>
      <c r="BG33" s="5">
        <v>676</v>
      </c>
      <c r="BH33" s="5">
        <v>676</v>
      </c>
      <c r="BI33" s="5">
        <v>676</v>
      </c>
      <c r="BJ33" s="5">
        <v>896</v>
      </c>
      <c r="BK33" s="5">
        <v>896</v>
      </c>
      <c r="BL33" s="5">
        <v>896</v>
      </c>
      <c r="BM33" s="5">
        <v>896</v>
      </c>
      <c r="BN33" s="5">
        <v>896</v>
      </c>
      <c r="BO33" s="4">
        <f t="shared" si="0"/>
        <v>0</v>
      </c>
      <c r="BP33" s="5">
        <f t="shared" si="1"/>
        <v>0</v>
      </c>
    </row>
    <row r="34" spans="1:69" s="13" customFormat="1" x14ac:dyDescent="0.25">
      <c r="A34" s="3">
        <v>32</v>
      </c>
      <c r="B34" s="62"/>
      <c r="C34" s="3" t="s">
        <v>145</v>
      </c>
      <c r="D34" s="68" t="s">
        <v>270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7"/>
      <c r="AH34" s="7"/>
      <c r="AI34" s="7"/>
      <c r="AJ34" s="7"/>
      <c r="AK34" s="7"/>
      <c r="AL34" s="7"/>
      <c r="AM34" s="7"/>
      <c r="AN34" s="7"/>
      <c r="AO34" s="7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7"/>
      <c r="BB34" s="7"/>
      <c r="BC34" s="7"/>
      <c r="BD34" s="7"/>
      <c r="BE34" s="5"/>
      <c r="BF34" s="5"/>
      <c r="BG34" s="5"/>
      <c r="BH34" s="5"/>
      <c r="BI34" s="5"/>
      <c r="BJ34" s="5"/>
      <c r="BK34" s="5"/>
      <c r="BL34" s="5"/>
      <c r="BM34" s="5"/>
      <c r="BN34" s="5">
        <v>25</v>
      </c>
      <c r="BO34" s="4">
        <f t="shared" si="0"/>
        <v>1</v>
      </c>
      <c r="BP34" s="5">
        <f t="shared" ref="BP34:BP39" si="2">BN34-BM34</f>
        <v>25</v>
      </c>
      <c r="BQ34" s="13" t="s">
        <v>271</v>
      </c>
    </row>
    <row r="35" spans="1:69" s="13" customFormat="1" x14ac:dyDescent="0.25">
      <c r="A35" s="3">
        <v>33</v>
      </c>
      <c r="B35" s="62"/>
      <c r="C35" s="3" t="s">
        <v>145</v>
      </c>
      <c r="D35" s="68" t="s">
        <v>253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7"/>
      <c r="AH35" s="7"/>
      <c r="AI35" s="7"/>
      <c r="AJ35" s="7"/>
      <c r="AK35" s="7"/>
      <c r="AL35" s="7"/>
      <c r="AM35" s="7"/>
      <c r="AN35" s="7"/>
      <c r="AO35" s="7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7"/>
      <c r="BB35" s="7"/>
      <c r="BC35" s="7"/>
      <c r="BD35" s="7"/>
      <c r="BE35" s="5"/>
      <c r="BF35" s="5"/>
      <c r="BG35" s="5"/>
      <c r="BH35" s="5"/>
      <c r="BI35" s="5"/>
      <c r="BJ35" s="5"/>
      <c r="BK35" s="5"/>
      <c r="BL35" s="5"/>
      <c r="BM35" s="5"/>
      <c r="BN35" s="5">
        <v>205</v>
      </c>
      <c r="BO35" s="4">
        <f t="shared" si="0"/>
        <v>1</v>
      </c>
      <c r="BP35" s="5">
        <f t="shared" si="2"/>
        <v>205</v>
      </c>
      <c r="BQ35" s="13" t="s">
        <v>264</v>
      </c>
    </row>
    <row r="36" spans="1:69" s="13" customFormat="1" x14ac:dyDescent="0.25">
      <c r="A36" s="3">
        <v>34</v>
      </c>
      <c r="B36" s="62"/>
      <c r="C36" s="3" t="s">
        <v>158</v>
      </c>
      <c r="D36" s="68" t="s">
        <v>254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7"/>
      <c r="AH36" s="7"/>
      <c r="AI36" s="7"/>
      <c r="AJ36" s="7"/>
      <c r="AK36" s="7"/>
      <c r="AL36" s="7"/>
      <c r="AM36" s="7"/>
      <c r="AN36" s="7"/>
      <c r="AO36" s="7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7"/>
      <c r="BB36" s="7"/>
      <c r="BC36" s="7"/>
      <c r="BD36" s="7"/>
      <c r="BE36" s="5"/>
      <c r="BF36" s="5"/>
      <c r="BG36" s="5"/>
      <c r="BH36" s="5"/>
      <c r="BI36" s="5"/>
      <c r="BJ36" s="5"/>
      <c r="BK36" s="5"/>
      <c r="BL36" s="5"/>
      <c r="BM36" s="5"/>
      <c r="BN36" s="5">
        <v>486</v>
      </c>
      <c r="BO36" s="4">
        <f t="shared" si="0"/>
        <v>1</v>
      </c>
      <c r="BP36" s="5">
        <f t="shared" si="2"/>
        <v>486</v>
      </c>
      <c r="BQ36" s="13" t="s">
        <v>271</v>
      </c>
    </row>
    <row r="37" spans="1:69" s="13" customFormat="1" x14ac:dyDescent="0.25">
      <c r="A37" s="3">
        <v>35</v>
      </c>
      <c r="B37" s="62"/>
      <c r="C37" s="3" t="s">
        <v>140</v>
      </c>
      <c r="D37" s="68" t="s">
        <v>272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7"/>
      <c r="AH37" s="7"/>
      <c r="AI37" s="7"/>
      <c r="AJ37" s="7"/>
      <c r="AK37" s="7"/>
      <c r="AL37" s="7"/>
      <c r="AM37" s="7"/>
      <c r="AN37" s="7"/>
      <c r="AO37" s="7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7"/>
      <c r="BB37" s="7"/>
      <c r="BC37" s="7"/>
      <c r="BD37" s="7"/>
      <c r="BE37" s="5"/>
      <c r="BF37" s="5"/>
      <c r="BG37" s="5"/>
      <c r="BH37" s="5"/>
      <c r="BI37" s="5"/>
      <c r="BJ37" s="5"/>
      <c r="BK37" s="5"/>
      <c r="BL37" s="5"/>
      <c r="BM37" s="5"/>
      <c r="BN37" s="5">
        <v>22</v>
      </c>
      <c r="BO37" s="4">
        <f t="shared" si="0"/>
        <v>1</v>
      </c>
      <c r="BP37" s="5">
        <f t="shared" si="2"/>
        <v>22</v>
      </c>
      <c r="BQ37" s="13" t="s">
        <v>264</v>
      </c>
    </row>
    <row r="38" spans="1:69" s="13" customFormat="1" x14ac:dyDescent="0.25">
      <c r="A38" s="3">
        <v>37</v>
      </c>
      <c r="B38" s="63"/>
      <c r="C38" s="3" t="s">
        <v>167</v>
      </c>
      <c r="D38" s="3" t="s">
        <v>256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7"/>
      <c r="AH38" s="7"/>
      <c r="AI38" s="7"/>
      <c r="AJ38" s="7"/>
      <c r="AK38" s="7"/>
      <c r="AL38" s="7"/>
      <c r="AM38" s="7"/>
      <c r="AN38" s="7"/>
      <c r="AO38" s="7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7"/>
      <c r="BB38" s="7"/>
      <c r="BC38" s="7"/>
      <c r="BD38" s="7"/>
      <c r="BE38" s="5"/>
      <c r="BF38" s="5"/>
      <c r="BG38" s="5"/>
      <c r="BH38" s="5"/>
      <c r="BI38" s="5"/>
      <c r="BJ38" s="5"/>
      <c r="BK38" s="5"/>
      <c r="BL38" s="5"/>
      <c r="BM38" s="5"/>
      <c r="BN38" s="5">
        <v>65</v>
      </c>
      <c r="BO38" s="4">
        <f t="shared" si="0"/>
        <v>1</v>
      </c>
      <c r="BP38" s="5">
        <f t="shared" si="2"/>
        <v>65</v>
      </c>
      <c r="BQ38" s="13" t="s">
        <v>264</v>
      </c>
    </row>
    <row r="39" spans="1:69" s="13" customFormat="1" x14ac:dyDescent="0.25">
      <c r="A39" s="3">
        <v>38</v>
      </c>
      <c r="B39" s="63"/>
      <c r="C39" s="3" t="s">
        <v>145</v>
      </c>
      <c r="D39" s="3" t="s">
        <v>255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7"/>
      <c r="AH39" s="7"/>
      <c r="AI39" s="7"/>
      <c r="AJ39" s="7"/>
      <c r="AK39" s="7"/>
      <c r="AL39" s="7"/>
      <c r="AM39" s="7"/>
      <c r="AN39" s="7"/>
      <c r="AO39" s="7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7"/>
      <c r="BB39" s="7"/>
      <c r="BC39" s="7"/>
      <c r="BD39" s="7"/>
      <c r="BE39" s="5"/>
      <c r="BF39" s="5"/>
      <c r="BG39" s="5"/>
      <c r="BH39" s="5"/>
      <c r="BI39" s="5"/>
      <c r="BJ39" s="5"/>
      <c r="BK39" s="5"/>
      <c r="BL39" s="5"/>
      <c r="BM39" s="5"/>
      <c r="BN39" s="5">
        <v>59</v>
      </c>
      <c r="BO39" s="4">
        <f t="shared" si="0"/>
        <v>1</v>
      </c>
      <c r="BP39" s="5">
        <f t="shared" si="2"/>
        <v>59</v>
      </c>
      <c r="BQ39" s="13" t="s">
        <v>271</v>
      </c>
    </row>
    <row r="40" spans="1:69" ht="15.75" x14ac:dyDescent="0.25">
      <c r="A40" s="8"/>
      <c r="B40" s="8"/>
      <c r="C40" s="8"/>
      <c r="D40" s="9" t="s">
        <v>183</v>
      </c>
      <c r="E40" s="10"/>
      <c r="F40" s="10">
        <f t="shared" ref="F40:AJ40" si="3">SUM(F5:F32)</f>
        <v>46784</v>
      </c>
      <c r="G40" s="10">
        <f t="shared" si="3"/>
        <v>55032</v>
      </c>
      <c r="H40" s="10">
        <f t="shared" si="3"/>
        <v>61182</v>
      </c>
      <c r="I40" s="10">
        <f t="shared" si="3"/>
        <v>89975</v>
      </c>
      <c r="J40" s="10">
        <f t="shared" si="3"/>
        <v>120144</v>
      </c>
      <c r="K40" s="10">
        <f t="shared" si="3"/>
        <v>215305</v>
      </c>
      <c r="L40" s="10">
        <f t="shared" si="3"/>
        <v>305605</v>
      </c>
      <c r="M40" s="10">
        <f t="shared" si="3"/>
        <v>305086</v>
      </c>
      <c r="N40" s="10">
        <f t="shared" si="3"/>
        <v>320377</v>
      </c>
      <c r="O40" s="10">
        <f t="shared" si="3"/>
        <v>324723</v>
      </c>
      <c r="P40" s="10">
        <f t="shared" si="3"/>
        <v>259870</v>
      </c>
      <c r="Q40" s="10">
        <f t="shared" si="3"/>
        <v>278350</v>
      </c>
      <c r="R40" s="10">
        <f t="shared" si="3"/>
        <v>169706</v>
      </c>
      <c r="S40" s="10">
        <f t="shared" si="3"/>
        <v>161331</v>
      </c>
      <c r="T40" s="10">
        <f t="shared" si="3"/>
        <v>172427</v>
      </c>
      <c r="U40" s="10">
        <f t="shared" si="3"/>
        <v>188501</v>
      </c>
      <c r="V40" s="10">
        <f t="shared" si="3"/>
        <v>151333</v>
      </c>
      <c r="W40" s="10">
        <f t="shared" si="3"/>
        <v>172126</v>
      </c>
      <c r="X40" s="10">
        <f t="shared" si="3"/>
        <v>183310</v>
      </c>
      <c r="Y40" s="10">
        <f t="shared" si="3"/>
        <v>191445</v>
      </c>
      <c r="Z40" s="10">
        <f t="shared" si="3"/>
        <v>183813</v>
      </c>
      <c r="AA40" s="10">
        <f t="shared" si="3"/>
        <v>194022</v>
      </c>
      <c r="AB40" s="10">
        <f t="shared" si="3"/>
        <v>165772</v>
      </c>
      <c r="AC40" s="10">
        <f t="shared" si="3"/>
        <v>151805</v>
      </c>
      <c r="AD40" s="10">
        <f t="shared" si="3"/>
        <v>134584</v>
      </c>
      <c r="AE40" s="10">
        <f t="shared" si="3"/>
        <v>129347</v>
      </c>
      <c r="AF40" s="10">
        <f t="shared" si="3"/>
        <v>123665</v>
      </c>
      <c r="AG40" s="10">
        <f t="shared" si="3"/>
        <v>127464</v>
      </c>
      <c r="AH40" s="10">
        <f t="shared" si="3"/>
        <v>123848</v>
      </c>
      <c r="AI40" s="10">
        <f t="shared" si="3"/>
        <v>116793</v>
      </c>
      <c r="AJ40" s="10">
        <f t="shared" si="3"/>
        <v>108239</v>
      </c>
      <c r="AK40" s="10"/>
      <c r="AL40" s="10"/>
      <c r="AM40" s="11"/>
      <c r="AN40" s="11"/>
      <c r="AO40" s="11"/>
      <c r="AP40" s="11"/>
      <c r="AQ40" s="11"/>
      <c r="AR40" s="11">
        <f t="shared" ref="AR40:BI40" si="4">SUM(AR5:AR32)</f>
        <v>80952</v>
      </c>
      <c r="AS40" s="11">
        <f t="shared" si="4"/>
        <v>80468</v>
      </c>
      <c r="AT40" s="11">
        <f t="shared" si="4"/>
        <v>65552</v>
      </c>
      <c r="AU40" s="12">
        <f t="shared" si="4"/>
        <v>63489</v>
      </c>
      <c r="AV40" s="12">
        <f t="shared" si="4"/>
        <v>61202</v>
      </c>
      <c r="AW40" s="12">
        <f t="shared" si="4"/>
        <v>61142</v>
      </c>
      <c r="AX40" s="12">
        <f t="shared" si="4"/>
        <v>58697</v>
      </c>
      <c r="AY40" s="12">
        <f t="shared" si="4"/>
        <v>62057</v>
      </c>
      <c r="AZ40" s="12">
        <f t="shared" si="4"/>
        <v>60991</v>
      </c>
      <c r="BA40" s="12">
        <f t="shared" si="4"/>
        <v>60173</v>
      </c>
      <c r="BB40" s="12">
        <f t="shared" si="4"/>
        <v>60457</v>
      </c>
      <c r="BC40" s="12">
        <f t="shared" si="4"/>
        <v>58102</v>
      </c>
      <c r="BD40" s="12">
        <f t="shared" si="4"/>
        <v>52618</v>
      </c>
      <c r="BE40" s="12">
        <f t="shared" si="4"/>
        <v>50398</v>
      </c>
      <c r="BF40" s="12">
        <f t="shared" si="4"/>
        <v>50961</v>
      </c>
      <c r="BG40" s="12">
        <f t="shared" si="4"/>
        <v>47898</v>
      </c>
      <c r="BH40" s="12">
        <f t="shared" si="4"/>
        <v>42380</v>
      </c>
      <c r="BI40" s="12">
        <f t="shared" si="4"/>
        <v>35808</v>
      </c>
      <c r="BJ40" s="12">
        <f>SUM(BJ3:BJ33)</f>
        <v>33557</v>
      </c>
      <c r="BK40" s="12">
        <f>SUM(BK3:BK33)</f>
        <v>30154</v>
      </c>
      <c r="BL40" s="12">
        <f>SUM(BL3:BL33)</f>
        <v>30150</v>
      </c>
      <c r="BM40" s="12">
        <f>SUM(BM3:BM33)</f>
        <v>27315</v>
      </c>
      <c r="BN40" s="12">
        <f>SUM(BN3:BN39)</f>
        <v>44405</v>
      </c>
      <c r="BO40" s="4">
        <f t="shared" si="0"/>
        <v>0.38486656908005856</v>
      </c>
      <c r="BP40" s="5">
        <f t="shared" si="1"/>
        <v>17090</v>
      </c>
    </row>
  </sheetData>
  <autoFilter ref="A2:BP40"/>
  <mergeCells count="3">
    <mergeCell ref="A1:BP1"/>
    <mergeCell ref="B3:B20"/>
    <mergeCell ref="B21:B33"/>
  </mergeCells>
  <conditionalFormatting sqref="BO3:BO40">
    <cfRule type="cellIs" dxfId="7" priority="9" operator="lessThan">
      <formula>0</formula>
    </cfRule>
    <cfRule type="cellIs" dxfId="6" priority="10" operator="greaterThan">
      <formula>0</formula>
    </cfRule>
    <cfRule type="cellIs" dxfId="5" priority="1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workbookViewId="0">
      <selection activeCell="BG12" sqref="BG12"/>
    </sheetView>
  </sheetViews>
  <sheetFormatPr baseColWidth="10" defaultColWidth="7.28515625" defaultRowHeight="15" x14ac:dyDescent="0.25"/>
  <cols>
    <col min="1" max="1" width="5" style="22" customWidth="1"/>
    <col min="2" max="2" width="9.42578125" style="22" bestFit="1" customWidth="1"/>
    <col min="3" max="3" width="14" style="22" bestFit="1" customWidth="1"/>
    <col min="4" max="4" width="8.42578125" style="22" customWidth="1"/>
    <col min="5" max="5" width="44.5703125" style="22" bestFit="1" customWidth="1"/>
    <col min="6" max="6" width="25" style="22" customWidth="1"/>
    <col min="7" max="7" width="25.5703125" style="22" customWidth="1"/>
    <col min="8" max="8" width="0.140625" style="22" hidden="1" customWidth="1"/>
    <col min="9" max="16" width="7.28515625" style="22" hidden="1" customWidth="1"/>
    <col min="17" max="17" width="0.140625" style="22" hidden="1" customWidth="1"/>
    <col min="18" max="57" width="7.28515625" style="22" hidden="1" customWidth="1"/>
    <col min="58" max="16384" width="7.28515625" style="22"/>
  </cols>
  <sheetData>
    <row r="1" spans="1:61" ht="48.7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</row>
    <row r="2" spans="1:6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4"/>
      <c r="BI2" s="1"/>
    </row>
    <row r="3" spans="1:61" x14ac:dyDescent="0.25">
      <c r="A3" s="1"/>
      <c r="B3" s="1"/>
      <c r="C3" s="1"/>
      <c r="D3" s="1"/>
      <c r="E3" s="23"/>
      <c r="F3" s="2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6"/>
      <c r="BI4" s="20"/>
    </row>
    <row r="5" spans="1:6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6"/>
      <c r="BI5" s="20"/>
    </row>
    <row r="6" spans="1:6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6"/>
      <c r="BI6" s="20"/>
    </row>
    <row r="7" spans="1:6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6"/>
      <c r="BI7" s="20"/>
    </row>
    <row r="8" spans="1:6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6"/>
      <c r="BI8" s="20"/>
    </row>
    <row r="9" spans="1:6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6"/>
      <c r="BI9" s="20"/>
    </row>
    <row r="10" spans="1:6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6"/>
      <c r="BI10" s="20"/>
    </row>
    <row r="11" spans="1:61" x14ac:dyDescent="0.25">
      <c r="A11" s="1"/>
      <c r="B11" s="1"/>
      <c r="C11" s="1"/>
      <c r="D11" s="1"/>
      <c r="E11" s="1"/>
      <c r="F11" s="1"/>
      <c r="G11" s="2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6"/>
      <c r="BI11" s="20"/>
    </row>
    <row r="12" spans="1:6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6"/>
      <c r="BI12" s="20"/>
    </row>
    <row r="13" spans="1:6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6"/>
      <c r="BI13" s="20"/>
    </row>
    <row r="14" spans="1:6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6"/>
      <c r="BI14" s="20"/>
    </row>
    <row r="15" spans="1:6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6"/>
      <c r="BI15" s="20"/>
    </row>
    <row r="16" spans="1:6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6"/>
      <c r="BI16" s="20"/>
    </row>
    <row r="17" spans="1:6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6"/>
      <c r="BI17" s="20"/>
    </row>
    <row r="18" spans="1:6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6"/>
      <c r="BI18" s="20"/>
    </row>
    <row r="19" spans="1:6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6"/>
      <c r="BI19" s="20"/>
    </row>
    <row r="20" spans="1:6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6"/>
      <c r="BI20" s="20"/>
    </row>
    <row r="21" spans="1:6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6"/>
      <c r="BI21" s="20"/>
    </row>
    <row r="22" spans="1:6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6"/>
      <c r="BI22" s="20"/>
    </row>
    <row r="23" spans="1:6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6"/>
      <c r="BI23" s="20"/>
    </row>
    <row r="24" spans="1:6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6"/>
      <c r="BI24" s="20"/>
    </row>
    <row r="25" spans="1:6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6"/>
      <c r="BI25" s="20"/>
    </row>
    <row r="26" spans="1:6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6"/>
      <c r="BI26" s="20"/>
    </row>
    <row r="27" spans="1:6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6"/>
      <c r="BI27" s="20"/>
    </row>
    <row r="28" spans="1:6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6"/>
      <c r="BI28" s="20"/>
    </row>
    <row r="29" spans="1:6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6"/>
      <c r="BI29" s="20"/>
    </row>
    <row r="30" spans="1:6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6"/>
      <c r="BI30" s="20"/>
    </row>
    <row r="31" spans="1:6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6"/>
      <c r="BI31" s="20"/>
    </row>
    <row r="32" spans="1:6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6"/>
      <c r="BI32" s="20"/>
    </row>
    <row r="33" spans="1:6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6"/>
      <c r="BI33" s="20"/>
    </row>
    <row r="34" spans="1:6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6"/>
      <c r="BI34" s="20"/>
    </row>
    <row r="35" spans="1:6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6"/>
      <c r="BI35" s="20"/>
    </row>
    <row r="36" spans="1:6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6"/>
      <c r="BI36" s="20"/>
    </row>
    <row r="37" spans="1:61" x14ac:dyDescent="0.25">
      <c r="A37" s="21"/>
      <c r="B37" s="21"/>
      <c r="C37" s="21"/>
      <c r="D37" s="21"/>
      <c r="E37" s="1"/>
      <c r="F37" s="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6"/>
      <c r="BI37" s="20"/>
    </row>
    <row r="39" spans="1:61" x14ac:dyDescent="0.25">
      <c r="B39" s="1"/>
    </row>
    <row r="40" spans="1:61" x14ac:dyDescent="0.25">
      <c r="B40" s="1"/>
    </row>
    <row r="41" spans="1:61" x14ac:dyDescent="0.25">
      <c r="B41" s="1"/>
    </row>
  </sheetData>
  <conditionalFormatting sqref="B33">
    <cfRule type="duplicateValues" dxfId="4" priority="6"/>
  </conditionalFormatting>
  <conditionalFormatting sqref="B32">
    <cfRule type="duplicateValues" dxfId="3" priority="7"/>
  </conditionalFormatting>
  <conditionalFormatting sqref="B10">
    <cfRule type="duplicateValues" dxfId="2" priority="2"/>
  </conditionalFormatting>
  <conditionalFormatting sqref="B25">
    <cfRule type="duplicateValues" dxfId="1" priority="1"/>
  </conditionalFormatting>
  <conditionalFormatting sqref="B26:B33 B11:B24 B3:B9">
    <cfRule type="duplicateValues" dxfId="0" priority="8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D25" sqref="D2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Sites hors Bangui</vt:lpstr>
      <vt:lpstr>Sites Bangui</vt:lpstr>
      <vt:lpstr>Sheet1</vt:lpstr>
      <vt:lpstr>Sheet2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DRC;mangombg@unhcr.org</dc:creator>
  <cp:lastModifiedBy>Elisa Marty</cp:lastModifiedBy>
  <cp:lastPrinted>2015-02-26T14:41:43Z</cp:lastPrinted>
  <dcterms:created xsi:type="dcterms:W3CDTF">2014-09-04T11:05:06Z</dcterms:created>
  <dcterms:modified xsi:type="dcterms:W3CDTF">2015-10-14T04:58:51Z</dcterms:modified>
</cp:coreProperties>
</file>